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caty.schmitter\NOFA Website Updates\8_14_19\"/>
    </mc:Choice>
  </mc:AlternateContent>
  <bookViews>
    <workbookView xWindow="0" yWindow="0" windowWidth="10410" windowHeight="10845"/>
  </bookViews>
  <sheets>
    <sheet name="FY19-Scoring PSH Renewal" sheetId="3" r:id="rId1"/>
    <sheet name="FY19-Scoring-RRH Renewal" sheetId="1" r:id="rId2"/>
    <sheet name="FY19-Scoring TH Renewal " sheetId="4" r:id="rId3"/>
    <sheet name="FY19- New Project Thresholds" sheetId="6" r:id="rId4"/>
    <sheet name="FY19 -New Project Rating" sheetId="7" r:id="rId5"/>
    <sheet name="FY 19- Joint" sheetId="5" r:id="rId6"/>
    <sheet name="Rank Protocols and Appeal" sheetId="8" r:id="rId7"/>
  </sheets>
  <externalReferences>
    <externalReference r:id="rId8"/>
    <externalReference r:id="rId9"/>
  </externalReferences>
  <definedNames>
    <definedName name="NEWThresholdProjects">[1]!IndividuallyRatableProjectsNEWThreshold[Projects and checkmarks]</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24" i="6" l="1"/>
  <c r="B123" i="6"/>
  <c r="B122" i="6"/>
  <c r="B100" i="6"/>
  <c r="A100" i="6" s="1"/>
  <c r="B98" i="6"/>
  <c r="A98" i="6" s="1"/>
  <c r="B96" i="6"/>
  <c r="A96" i="6" s="1"/>
  <c r="B94" i="6"/>
  <c r="A94" i="6" s="1"/>
  <c r="B92" i="6"/>
  <c r="A92" i="6"/>
  <c r="B90" i="6"/>
  <c r="A90" i="6"/>
  <c r="B88" i="6"/>
  <c r="A88" i="6" s="1"/>
  <c r="B86" i="6"/>
  <c r="A86" i="6" s="1"/>
  <c r="B84" i="6"/>
  <c r="A84" i="6"/>
  <c r="B82" i="6"/>
  <c r="A82" i="6"/>
  <c r="A80" i="6"/>
  <c r="A78" i="6"/>
  <c r="A76" i="6"/>
  <c r="A74" i="6"/>
  <c r="A72" i="6"/>
  <c r="A70" i="6"/>
  <c r="A68" i="6"/>
  <c r="A66" i="6"/>
  <c r="A64" i="6"/>
  <c r="A62" i="6"/>
  <c r="A60" i="6"/>
  <c r="G18" i="6"/>
  <c r="F22" i="1" l="1"/>
</calcChain>
</file>

<file path=xl/sharedStrings.xml><?xml version="1.0" encoding="utf-8"?>
<sst xmlns="http://schemas.openxmlformats.org/spreadsheetml/2006/main" count="529" uniqueCount="219">
  <si>
    <t>Category</t>
  </si>
  <si>
    <t>Criteria</t>
  </si>
  <si>
    <t>Project_Type</t>
  </si>
  <si>
    <t>New Weight (Full Points)</t>
  </si>
  <si>
    <t>Max_Threshold</t>
  </si>
  <si>
    <t>Bonus</t>
  </si>
  <si>
    <t>CES ready to access system - trained, system sign-on</t>
  </si>
  <si>
    <t>RRH</t>
  </si>
  <si>
    <t>Yes</t>
  </si>
  <si>
    <t>Employment/Training Agreements</t>
  </si>
  <si>
    <t>CoC Thresholds</t>
  </si>
  <si>
    <t>Acceptable organization audit/financial review</t>
  </si>
  <si>
    <t>Application is complete and data are consistent</t>
  </si>
  <si>
    <t>Coordinated Entry Participation</t>
  </si>
  <si>
    <t>Documented organization financial stability</t>
  </si>
  <si>
    <t>Documented, secured minimum match</t>
  </si>
  <si>
    <t>Housing First and/or Low Barrier Implementation</t>
  </si>
  <si>
    <t>Exits to Permanent Housing</t>
  </si>
  <si>
    <t>Minimum percent move to permanent housing</t>
  </si>
  <si>
    <t>&gt;= 71 %</t>
  </si>
  <si>
    <t>[APR-Q23a R:1-11,C:1 + APR-Q23b R:1-11,C:1] / [APR-Q23a R:Total,C:1 + APR-Q23b R:Total,C:1]</t>
  </si>
  <si>
    <t>Length of Stay</t>
  </si>
  <si>
    <t>On average, participants spend XX days from project entry to housing move-in</t>
  </si>
  <si>
    <t>&lt;= 116 Day(s)</t>
  </si>
  <si>
    <t>2 @ &lt;= 150 Day(s)</t>
  </si>
  <si>
    <t>APR-Q22c Row:10 Column:1</t>
  </si>
  <si>
    <t>New or Increased Income and Earned Income</t>
  </si>
  <si>
    <t>Minimum new or increased earned income for project leavers</t>
  </si>
  <si>
    <t>&gt;= 8 %</t>
  </si>
  <si>
    <t>APR-Q19b Row:1 Column:9</t>
  </si>
  <si>
    <t>Minimum new or increased earned income for project stayers</t>
  </si>
  <si>
    <t>APR-Q19a Row:1 Column:9</t>
  </si>
  <si>
    <t>Minimum new or increased non-employment income for project leavers</t>
  </si>
  <si>
    <t>&gt;= 10 %</t>
  </si>
  <si>
    <t>APR-Q19b Row:3 Column:9</t>
  </si>
  <si>
    <t>Minimum new or increased non-employment income for project stayers</t>
  </si>
  <si>
    <t>APR-Q19a Row:3 Column:9</t>
  </si>
  <si>
    <t>Project Effectiveness</t>
  </si>
  <si>
    <t>&gt;= 35 %</t>
  </si>
  <si>
    <t>Project has reasonable costs per permanent housing exit as defined locally</t>
  </si>
  <si>
    <t>&lt;= 5 %</t>
  </si>
  <si>
    <t>Returns to Homelessness</t>
  </si>
  <si>
    <t>&lt;= 15 %</t>
  </si>
  <si>
    <t>Serves High Need Populations</t>
  </si>
  <si>
    <t>Minimum percent of participants entering project from place not meant for human habitation</t>
  </si>
  <si>
    <t>&gt;= 50 %</t>
  </si>
  <si>
    <t>2 @ &gt;= 35%</t>
  </si>
  <si>
    <t>[APR-Q15 R:3,C:1] / [APR-Q5a R:1,C:1]</t>
  </si>
  <si>
    <t>Minimum percent of participants with 2 or more disabilities</t>
  </si>
  <si>
    <t>&gt;= 17 %</t>
  </si>
  <si>
    <t>[APR-Q13a2 R:3-4,C:1] / [APR-Q5a R:1,C:1]</t>
  </si>
  <si>
    <t>Minimum percent of participants with zero income at entry</t>
  </si>
  <si>
    <t>&gt;= 30 %</t>
  </si>
  <si>
    <t>[APR-Q16 R:1,C:1] / [APR-Q5a R:2,C:1]</t>
  </si>
  <si>
    <t>PSH</t>
  </si>
  <si>
    <t>Minimum percent remain in or move to permanent housing</t>
  </si>
  <si>
    <t>&gt;= 90 %</t>
  </si>
  <si>
    <t>[APR-Q5a R:1,C:1 - [APR-Q23a R:Total,C:1 + APR-Q23b R:Total,C:1] ] + [APR-Q23a R:1-11,C:1 + APR-Q23b R:1-11,C:1] / [APR-Q5a R:1,C:1]</t>
  </si>
  <si>
    <t>On average, participants stay in project XX days</t>
  </si>
  <si>
    <t>&gt;= 210 Day(s)</t>
  </si>
  <si>
    <t>APR-Q22b Row:1 Column:1</t>
  </si>
  <si>
    <t>&gt;= 75 %</t>
  </si>
  <si>
    <t>2 @ &gt;= 50%</t>
  </si>
  <si>
    <t>TH</t>
  </si>
  <si>
    <t>&gt;= 89 %</t>
  </si>
  <si>
    <t>&lt;= 289 Day(s)</t>
  </si>
  <si>
    <t>&gt;= 19 %</t>
  </si>
  <si>
    <t>HUD  CoC Thresholds</t>
  </si>
  <si>
    <t>Data _Source</t>
  </si>
  <si>
    <t>Commits to Coordinated Entry Participation</t>
  </si>
  <si>
    <t>Points</t>
  </si>
  <si>
    <t>Partial Benchmark</t>
  </si>
  <si>
    <t>HUD CoC Thresholds</t>
  </si>
  <si>
    <t>Serves Priority Vulnerable Population - DV</t>
  </si>
  <si>
    <t>Serves Priority Vulnerable Population - CH</t>
  </si>
  <si>
    <t>Serves Priority Vulnerable Population - Youth</t>
  </si>
  <si>
    <t>Project 100% dedicated to DV</t>
  </si>
  <si>
    <t>Project 100% dedicated to Chroniic</t>
  </si>
  <si>
    <t>Project 100% dedicated to Youth</t>
  </si>
  <si>
    <t xml:space="preserve"> </t>
  </si>
  <si>
    <t>e-SNAPS Application; HF Document review</t>
  </si>
  <si>
    <t>Maximum percent of participants return to homelessness at exit</t>
  </si>
  <si>
    <t>APR Q23- Place not meant for</t>
  </si>
  <si>
    <t>Review Checklist</t>
  </si>
  <si>
    <t>Independent Audit</t>
  </si>
  <si>
    <t>Commitment to Coordinated Entry Participation</t>
  </si>
  <si>
    <t>Signed Commitment Form on Intent</t>
  </si>
  <si>
    <t>Application</t>
  </si>
  <si>
    <t>Application &amp; Document Review</t>
  </si>
  <si>
    <t>Signed Agreements</t>
  </si>
  <si>
    <t>RTFH CES</t>
  </si>
  <si>
    <t>Cost per success - Budget - APR &amp; Benchmark</t>
  </si>
  <si>
    <t>&lt;= 5 % over benchmark</t>
  </si>
  <si>
    <t>Minimum perent enrolled in health insurance</t>
  </si>
  <si>
    <t>Maximum percent of participants return to homelessness @ Exit</t>
  </si>
  <si>
    <t>&gt;=60%</t>
  </si>
  <si>
    <t xml:space="preserve">APR Q </t>
  </si>
  <si>
    <t>Not more than 5% above avearge cost per successful exit</t>
  </si>
  <si>
    <t>Bonus Employment Performance</t>
  </si>
  <si>
    <t xml:space="preserve">Minimum % meets or exceeds HUD benchmark </t>
  </si>
  <si>
    <t>&gt;=8%</t>
  </si>
  <si>
    <t xml:space="preserve">PSH </t>
  </si>
  <si>
    <t>Creates Housing Capacity  (New Projects only)</t>
  </si>
  <si>
    <t>Application (RRH or existing units is not creation)</t>
  </si>
  <si>
    <t>APR-Q19a + q19b Row:1 Column:9</t>
  </si>
  <si>
    <t>APR served</t>
  </si>
  <si>
    <t>APR Q14 Yes</t>
  </si>
  <si>
    <t>Application &amp; APR Youth dedicated</t>
  </si>
  <si>
    <t>&gt;0</t>
  </si>
  <si>
    <t>Maximum percent of participants return to homelessness @ exit</t>
  </si>
  <si>
    <t>APR-Q23a + 23b Not meant for human habitation</t>
  </si>
  <si>
    <t>10@&gt;=50%</t>
  </si>
  <si>
    <t xml:space="preserve"> = 100%</t>
  </si>
  <si>
    <t xml:space="preserve"> =100%</t>
  </si>
  <si>
    <t xml:space="preserve">[APR-Q23a + APR-Q23b  </t>
  </si>
  <si>
    <t>Commit Housing First and/or Low Barrier Implementation</t>
  </si>
  <si>
    <t>Commitment Form</t>
  </si>
  <si>
    <t>Commit to Housing First and/or Low Barrier Implementation</t>
  </si>
  <si>
    <t>Application and Document Review</t>
  </si>
  <si>
    <t>Audit Review</t>
  </si>
  <si>
    <t>2 two or substatia deficiency</t>
  </si>
  <si>
    <t>0  Deficiences</t>
  </si>
  <si>
    <t>0 Deficiences</t>
  </si>
  <si>
    <t xml:space="preserve"> Commitment Form</t>
  </si>
  <si>
    <t>Bonus - Serves Priority Vulnerable Population - DV</t>
  </si>
  <si>
    <t>Bonus - Serves Priority Vulnerable Population -Chronic</t>
  </si>
  <si>
    <t>Bonus - Serves Priority Vulnerable Population - Youth</t>
  </si>
  <si>
    <t>BONUS - System Priority</t>
  </si>
  <si>
    <t>Effectiveness Health Enrollment</t>
  </si>
  <si>
    <t>Minimum percent enrolled in health insurance</t>
  </si>
  <si>
    <t>Effectiveness - Health Enrollment</t>
  </si>
  <si>
    <t>&gt;= 30%</t>
  </si>
  <si>
    <t xml:space="preserve"> &gt;=60%</t>
  </si>
  <si>
    <t>JOINT HOUSING</t>
  </si>
  <si>
    <t>Combines TH andRRH Reports</t>
  </si>
  <si>
    <t>Navigation Pane</t>
  </si>
  <si>
    <t>GENERAL</t>
  </si>
  <si>
    <t>RATING</t>
  </si>
  <si>
    <t>RANKING</t>
  </si>
  <si>
    <t>NEW PROJECT THRESHOLD REQUIREMENTS</t>
  </si>
  <si>
    <t>√ Test DV Bonus (38)</t>
  </si>
  <si>
    <t>Project Name:</t>
  </si>
  <si>
    <r>
      <t xml:space="preserve"> Projects</t>
    </r>
    <r>
      <rPr>
        <b/>
        <i/>
        <sz val="10"/>
        <color theme="0" tint="-0.499984740745262"/>
        <rFont val="Calibri"/>
        <family val="2"/>
        <scheme val="minor"/>
      </rPr>
      <t xml:space="preserve"> must </t>
    </r>
    <r>
      <rPr>
        <i/>
        <sz val="10"/>
        <color theme="0" tint="-0.499984740745262"/>
        <rFont val="Calibri"/>
        <family val="2"/>
        <scheme val="minor"/>
      </rPr>
      <t xml:space="preserve">meet these criteria which are separate from the numeric scoring. </t>
    </r>
  </si>
  <si>
    <t>Organization Name:</t>
  </si>
  <si>
    <t>New Projects
Threshold Review Complete</t>
  </si>
  <si>
    <t>REVIEW TEAM:                               TA ID:</t>
  </si>
  <si>
    <t>Project Type:</t>
  </si>
  <si>
    <t>Saved!</t>
  </si>
  <si>
    <t>Project Identifier:</t>
  </si>
  <si>
    <t>THRESHOLD REQUIREMENTS</t>
  </si>
  <si>
    <t>YES/NO</t>
  </si>
  <si>
    <t>Stakeholders should NOT assume all requirements are fully addressed through this tool. CoC Program application requirements change periodically and annual NOFAs may provide more detailed guidance. The CoC collaborative applicant and project applicants should carefully review the annual NOFA criteria each year.</t>
  </si>
  <si>
    <t>HUD THRESHOLD REQUIREMENTS</t>
  </si>
  <si>
    <t>1. Applicant has Active SAM registration that is valid til January 2020</t>
  </si>
  <si>
    <t>NEWHudReq1</t>
  </si>
  <si>
    <t>2. Applicant has Valid DUNS number in application.</t>
  </si>
  <si>
    <t>NEWHudReq2</t>
  </si>
  <si>
    <t>3.  Applicant has no Outstanding Delinquent Federal Debts- It is HUD policy, tjhat  applicants with outstanding delinquent federal debt will not be eligible to receive an award of funds, unless they have a repayment schedule and they are not delinquent, or otherwise have evienc of approval by HUD.</t>
  </si>
  <si>
    <t>NEWHudReq3</t>
  </si>
  <si>
    <t>4. Applicant has no Debarments and/or Suspensions - No award of federal funds may be made to debarred or suspended applicants, or those proposed to be debarred or suspended from doing business with the Federal Government.</t>
  </si>
  <si>
    <t>NEWHudReq4</t>
  </si>
  <si>
    <t>5. Applicant has Accounting System - HUD will not award or disburse funds to applicants that do not have a financial management system that meets federal standards as described at 2 CFR 200.302. HUD may arrange for a survey of financial management systems for applicants selected for award who have not previously received federal financial assistance or where HUD Program officials have reason to question whether a financial management system meets federal standards, or for applicants considered high risk based on past performance or financial management findings.</t>
  </si>
  <si>
    <t>NEWHudReq5</t>
  </si>
  <si>
    <t>6. Disclosed any violations of Federal criminal law - Applicants must disclose in a timely manner, in writing to HUD, all violations of Federal criminal law involving fraud, bribery, or gratuity violations potentially affecting the Federal award. Failure to make required disclosures can result in any of the remedies described in 2 CFR §200.338, Remedies for noncompliance, including suspension or debarment. This mandatory disclosure requirement also applies to subrecipients of HUD funds who must disclose to the pass-through entity from which it receives HUD funds.</t>
  </si>
  <si>
    <t>NEWHudReq6</t>
  </si>
  <si>
    <t>7. Demonstrated they are Eligible Project Applicants - Eligible project applicants for the CoC Program Competition are,under 24 CFR 578.15, nonprofit organizations, States, local governments, and instrumentalities of State and local governments. Public housing agencies, as such term is defined in 24 CFR 5.100, are eligible without limitation or exclusion. Neither for-profit entities nor Indian tribes are eligible to apply for grants or to be subrecipients of grant funds.</t>
  </si>
  <si>
    <t>NEWHudReq7</t>
  </si>
  <si>
    <t>8. Submitted the required certifications as specified in the NOFA.</t>
  </si>
  <si>
    <t>NEWHudReq8</t>
  </si>
  <si>
    <t>9.  Demonstrated the project is cost-effective, including costs of construction, operations, and supportive services with such costs not deviating substantially from the norm in that locale for the type of structure or kind of activity.</t>
  </si>
  <si>
    <t>NEWHudReq9</t>
  </si>
  <si>
    <t>10. Demonstrated they Participate in HMIS - Project applicants, except Collaborative Applicants that only receive awards for CoC planning costs and, if applicable, UFA Costs, must agree to participate in a local HMIS system. However, any victim service provider that is a recipient or subrecipient must not disclose, for purposes of HMIS, any personally identifying information about any client. Victim service providers must use a comparable database that complies with the federal HMIS data and technical standards.  While not prohibited from using HMIS, legal services providers may use a comparable database that complies with federal HMIS data and technical standards, if deemed necessary to protect attorney client privilege.</t>
  </si>
  <si>
    <t>NEWHudReq10</t>
  </si>
  <si>
    <t>11. Demonstrated Project Meets Minimum Project Standards - HUD will assess all new projects for the following minimum project eligibility, capacity, timeliness, and performance standards. Please note that these are minimum threshold criteria. CoCs and project applicants should carefully review each the NOFA and the local Threshold Handout and the Documents Needed List to account for additional standards. To be considered as meeting project quality threshold, all new projects must meet all of the following criteria:</t>
  </si>
  <si>
    <r>
      <t>(a) Project applicants and potential subrecipients must have</t>
    </r>
    <r>
      <rPr>
        <b/>
        <sz val="11"/>
        <color theme="1"/>
        <rFont val="Calibri"/>
        <family val="2"/>
        <scheme val="minor"/>
      </rPr>
      <t xml:space="preserve"> satisfactory capacity, drawdowns, and performance for existing grant(s) that are funded</t>
    </r>
    <r>
      <rPr>
        <sz val="11"/>
        <color theme="1"/>
        <rFont val="Calibri"/>
        <family val="2"/>
        <scheme val="minor"/>
      </rPr>
      <t xml:space="preserve"> under the SHP, S+C, or CoC Program, as evidenced by timely reimbursement of subrecipients, </t>
    </r>
    <r>
      <rPr>
        <b/>
        <sz val="11"/>
        <color theme="1"/>
        <rFont val="Calibri"/>
        <family val="2"/>
        <scheme val="minor"/>
      </rPr>
      <t>regular drawdowns, and timely resolution of any monitoring findings;</t>
    </r>
  </si>
  <si>
    <t>NEWHudReq11a</t>
  </si>
  <si>
    <r>
      <t xml:space="preserve">(b) </t>
    </r>
    <r>
      <rPr>
        <b/>
        <sz val="11"/>
        <color rgb="FF000000"/>
        <rFont val="Calibri"/>
        <family val="2"/>
        <scheme val="minor"/>
      </rPr>
      <t>For expansion projects, project applicants must clearly articulate the part of the project that is being expanded. Additionally, the project applicants must clearly demonstrate that they are not replacing other funding sources; and,</t>
    </r>
  </si>
  <si>
    <t>NEWHudReq11b</t>
  </si>
  <si>
    <r>
      <t xml:space="preserve">(c) Project applicants must demonstrate they will be able to meet all timeliness standards. Project applicants with existing projects must demonstrate that they have met all project renewal threshold requirements of this NOFA. HUD reserves the right to deny the funding request for a new project, if the request is made by an existing recipient that HUD finds to have significant issues related to capacity, performance, unresolved audit or monitoring finding related to one or more existing grants, or does not routinely draw down funds from eLOCCS at least once per quarter. Additionally, HUD reserves the right to withdraw funds if no APR is submitted on the prior grant. </t>
    </r>
    <r>
      <rPr>
        <i/>
        <sz val="11"/>
        <color theme="1"/>
        <rFont val="Calibri"/>
        <family val="2"/>
        <scheme val="minor"/>
      </rPr>
      <t xml:space="preserve"> (Note: Project contracts must be signed on or before December 30, 2020.)</t>
    </r>
  </si>
  <si>
    <t>NEWHudReq11c</t>
  </si>
  <si>
    <r>
      <t>12. Demonstrated Project is Consistent with Jurisdictional Consolidated Plan(s) - All projects must be consistent with the relevant jurisdictional Consolidated Plan(s). (</t>
    </r>
    <r>
      <rPr>
        <i/>
        <sz val="11"/>
        <color theme="1"/>
        <rFont val="Calibri"/>
        <family val="2"/>
        <scheme val="minor"/>
      </rPr>
      <t>Note: These certificates are gathered by RTFH Technical Assistance prior to submittal of the application.)</t>
    </r>
  </si>
  <si>
    <t>NEWHudReq12</t>
  </si>
  <si>
    <t>CoC THRESHOLD REQUIREMENTS</t>
  </si>
  <si>
    <t>For each requirement, select “Yes” if the project has provided reasonable assurances that the project will meet the requirement, or has been given an exception by the CoC or has requested a Waiver from HUD. Otherwise select “No”.</t>
  </si>
  <si>
    <t>NEWCoCReq1</t>
  </si>
  <si>
    <t/>
  </si>
  <si>
    <t>NEWCoCReq2</t>
  </si>
  <si>
    <t>NEWCoCReq3</t>
  </si>
  <si>
    <t>Project has reasonable costs per permanent housing exit, as defined locally</t>
  </si>
  <si>
    <t>NEWCoCReq4</t>
  </si>
  <si>
    <t>Project is financially feasible</t>
  </si>
  <si>
    <t>NEWCoCReq5</t>
  </si>
  <si>
    <t>Applicant commits to CoC participation.</t>
  </si>
  <si>
    <t>NEWCoCReq6</t>
  </si>
  <si>
    <t>NEWCoCReq7</t>
  </si>
  <si>
    <t>Data quality at or above 90%</t>
  </si>
  <si>
    <t>NEWCoCReq8</t>
  </si>
  <si>
    <t>Bed/unit utilization rate at or above 90%</t>
  </si>
  <si>
    <t>NEWCoCReq9</t>
  </si>
  <si>
    <t>Acceptable organizational audit/financial review</t>
  </si>
  <si>
    <t>NEWCoCReq10</t>
  </si>
  <si>
    <t>Documented organizational financial stability</t>
  </si>
  <si>
    <t>NEWCoCReq11</t>
  </si>
  <si>
    <t>NEWCoCReq12</t>
  </si>
  <si>
    <t>NEWCoCReq13</t>
  </si>
  <si>
    <t>NEWCoCReq14</t>
  </si>
  <si>
    <t>NEWCoCReq15</t>
  </si>
  <si>
    <t>NEWCoCReq16</t>
  </si>
  <si>
    <t>NEWCoCReq17</t>
  </si>
  <si>
    <t>NEWCoCReq18</t>
  </si>
  <si>
    <t>NEWCoCReq19</t>
  </si>
  <si>
    <t>NEWCoCReq20</t>
  </si>
  <si>
    <t>NEWCoCReq21</t>
  </si>
  <si>
    <t>Demonstrated Site Control is strongly advised.</t>
  </si>
  <si>
    <t>Audit Review, ELOCCS</t>
  </si>
  <si>
    <t>The U.S. Department of Housing and Urban Development (HUD) requires local Continuum of Care (CoC) areas to review and rank-order applications to be submitted to HUD under the annual CoC Competitive Notice of Funding availability (NOFA).</t>
  </si>
  <si>
    <t>The project ranked order is developed from a variety of factors such as the project raw score from the application scorecard (generated by Simtech in 2019), HUD and local priorities, and compliance with local and HUD quality project review guidelines. The process relies heavily on objective data, demonstrated capacity, measured performance, and alignment with local priorities.</t>
  </si>
  <si>
    <t>Although not required by Hud, the local process includes opportuity for Appeal.  Please refer to the Notice of Appeal posted on th re RFTHSD.org websute</t>
  </si>
  <si>
    <r>
      <t xml:space="preserve">Basic strategies and protocols for rank-ordering projects within the two tiers required by HUD are summarized in a separate notice </t>
    </r>
    <r>
      <rPr>
        <i/>
        <sz val="11"/>
        <color theme="1"/>
        <rFont val="Calibri"/>
        <family val="2"/>
        <scheme val="minor"/>
      </rPr>
      <t>Ranking Strategies and Protocols</t>
    </r>
    <r>
      <rPr>
        <sz val="11"/>
        <color theme="1"/>
        <rFont val="Calibri"/>
        <family val="2"/>
        <scheme val="minor"/>
      </rPr>
      <t>, that supplements this document and posted on the RTFHSD.org website.</t>
    </r>
  </si>
</sst>
</file>

<file path=xl/styles.xml><?xml version="1.0" encoding="utf-8"?>
<styleSheet xmlns="http://schemas.openxmlformats.org/spreadsheetml/2006/main" xmlns:mc="http://schemas.openxmlformats.org/markup-compatibility/2006" xmlns:x14ac="http://schemas.microsoft.com/office/spreadsheetml/2009/9/ac" mc:Ignorable="x14ac">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4" tint="-0.249977111117893"/>
      <name val="Calibri"/>
      <family val="2"/>
      <scheme val="minor"/>
    </font>
    <font>
      <u/>
      <sz val="11"/>
      <color theme="10"/>
      <name val="Calibri"/>
      <family val="2"/>
      <scheme val="minor"/>
    </font>
    <font>
      <sz val="11"/>
      <color rgb="FF000000"/>
      <name val="Calibri"/>
      <family val="2"/>
      <scheme val="minor"/>
    </font>
    <font>
      <b/>
      <sz val="22"/>
      <color rgb="FFFFC000"/>
      <name val="Calibri"/>
      <family val="2"/>
      <scheme val="minor"/>
    </font>
    <font>
      <sz val="11"/>
      <color theme="1"/>
      <name val="Arial Narrow"/>
      <family val="2"/>
    </font>
    <font>
      <sz val="11"/>
      <color theme="0"/>
      <name val="Arial Narrow"/>
      <family val="2"/>
    </font>
    <font>
      <b/>
      <sz val="11"/>
      <color theme="0"/>
      <name val="Arial Narrow"/>
      <family val="2"/>
    </font>
    <font>
      <b/>
      <sz val="16"/>
      <color theme="0"/>
      <name val="Arial"/>
      <family val="2"/>
    </font>
    <font>
      <u/>
      <sz val="11"/>
      <color theme="0"/>
      <name val="Calibri"/>
      <family val="2"/>
      <scheme val="minor"/>
    </font>
    <font>
      <i/>
      <sz val="10"/>
      <color theme="0" tint="-0.499984740745262"/>
      <name val="Calibri"/>
      <family val="2"/>
      <scheme val="minor"/>
    </font>
    <font>
      <b/>
      <i/>
      <sz val="10"/>
      <color theme="0" tint="-0.499984740745262"/>
      <name val="Calibri"/>
      <family val="2"/>
      <scheme val="minor"/>
    </font>
    <font>
      <sz val="11"/>
      <name val="Calibri"/>
      <family val="2"/>
      <scheme val="minor"/>
    </font>
    <font>
      <b/>
      <i/>
      <sz val="11"/>
      <color theme="0" tint="-0.499984740745262"/>
      <name val="Calibri"/>
      <family val="2"/>
      <scheme val="minor"/>
    </font>
    <font>
      <i/>
      <sz val="8"/>
      <color theme="0" tint="-0.249977111117893"/>
      <name val="Calibri"/>
      <family val="2"/>
      <scheme val="minor"/>
    </font>
    <font>
      <b/>
      <u/>
      <sz val="11"/>
      <color theme="1"/>
      <name val="Calibri"/>
      <family val="2"/>
      <scheme val="minor"/>
    </font>
    <font>
      <b/>
      <sz val="11"/>
      <color rgb="FF000000"/>
      <name val="Calibri"/>
      <family val="2"/>
      <scheme val="minor"/>
    </font>
    <font>
      <i/>
      <sz val="11"/>
      <color theme="1"/>
      <name val="Calibri"/>
      <family val="2"/>
      <scheme val="minor"/>
    </font>
    <font>
      <i/>
      <sz val="11"/>
      <color theme="0" tint="-0.499984740745262"/>
      <name val="Calibri"/>
      <family val="2"/>
      <scheme val="minor"/>
    </font>
    <font>
      <sz val="8"/>
      <color rgb="FF000000"/>
      <name val="Tahoma"/>
      <family val="2"/>
    </font>
    <font>
      <sz val="11"/>
      <color rgb="FF000000"/>
      <name val="Calibri"/>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59999389629810485"/>
        <bgColor theme="4" tint="0.79998168889431442"/>
      </patternFill>
    </fill>
    <fill>
      <patternFill patternType="solid">
        <fgColor theme="7" tint="0.39997558519241921"/>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357DAD"/>
        <bgColor indexed="64"/>
      </patternFill>
    </fill>
    <fill>
      <gradientFill>
        <stop position="0">
          <color rgb="FF357DAD"/>
        </stop>
        <stop position="1">
          <color theme="3" tint="-0.49803155613879818"/>
        </stop>
      </gradientFill>
    </fill>
    <fill>
      <patternFill patternType="solid">
        <fgColor theme="0"/>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6" tint="0.59999389629810485"/>
        <bgColor indexed="64"/>
      </patternFill>
    </fill>
  </fills>
  <borders count="2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bottom>
      <diagonal/>
    </border>
    <border>
      <left style="thin">
        <color rgb="FFB2B2B2"/>
      </left>
      <right style="thin">
        <color rgb="FFB2B2B2"/>
      </right>
      <top style="thin">
        <color rgb="FFB2B2B2"/>
      </top>
      <bottom/>
      <diagonal/>
    </border>
    <border>
      <left/>
      <right/>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dotted">
        <color auto="1"/>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9" fillId="0" borderId="0" applyNumberFormat="0" applyFill="0" applyBorder="0" applyAlignment="0" applyProtection="0"/>
    <xf numFmtId="9" fontId="1" fillId="0" borderId="0" applyFont="0" applyFill="0" applyBorder="0" applyAlignment="0" applyProtection="0"/>
  </cellStyleXfs>
  <cellXfs count="132">
    <xf numFmtId="0" fontId="0" fillId="0" borderId="0" xfId="0"/>
    <xf numFmtId="0" fontId="9" fillId="5" borderId="4" xfId="9"/>
    <xf numFmtId="0" fontId="1" fillId="31" borderId="0" xfId="40"/>
    <xf numFmtId="0" fontId="0" fillId="8" borderId="8" xfId="15" applyFont="1"/>
    <xf numFmtId="0" fontId="0" fillId="8" borderId="8" xfId="15" applyFont="1" applyAlignment="1">
      <alignment wrapText="1"/>
    </xf>
    <xf numFmtId="0" fontId="1" fillId="31" borderId="0" xfId="40" applyAlignment="1">
      <alignment horizontal="center"/>
    </xf>
    <xf numFmtId="0" fontId="0" fillId="0" borderId="0" xfId="0" applyAlignment="1">
      <alignment horizontal="center"/>
    </xf>
    <xf numFmtId="0" fontId="1" fillId="33" borderId="0" xfId="40" applyFill="1" applyAlignment="1">
      <alignment horizontal="center"/>
    </xf>
    <xf numFmtId="0" fontId="0" fillId="33" borderId="0" xfId="0" applyFill="1"/>
    <xf numFmtId="0" fontId="18" fillId="33" borderId="0" xfId="0" applyFont="1" applyFill="1"/>
    <xf numFmtId="0" fontId="1" fillId="34" borderId="0" xfId="40" applyFill="1"/>
    <xf numFmtId="0" fontId="1" fillId="34" borderId="0" xfId="40" applyFill="1" applyAlignment="1">
      <alignment horizontal="center"/>
    </xf>
    <xf numFmtId="0" fontId="0" fillId="34" borderId="0" xfId="0" applyFill="1"/>
    <xf numFmtId="0" fontId="0" fillId="35" borderId="0" xfId="0" applyFill="1"/>
    <xf numFmtId="0" fontId="0" fillId="35" borderId="0" xfId="0" applyFill="1" applyAlignment="1">
      <alignment wrapText="1"/>
    </xf>
    <xf numFmtId="0" fontId="0" fillId="35" borderId="0" xfId="0" applyFill="1" applyAlignment="1">
      <alignment horizontal="center"/>
    </xf>
    <xf numFmtId="0" fontId="1" fillId="36" borderId="0" xfId="40" applyFill="1"/>
    <xf numFmtId="0" fontId="1" fillId="36" borderId="0" xfId="40" applyFill="1" applyAlignment="1">
      <alignment horizontal="center"/>
    </xf>
    <xf numFmtId="0" fontId="9" fillId="34" borderId="4" xfId="9" applyFill="1"/>
    <xf numFmtId="0" fontId="9" fillId="34" borderId="4" xfId="9" applyFill="1" applyAlignment="1">
      <alignment horizontal="center"/>
    </xf>
    <xf numFmtId="0" fontId="19" fillId="34" borderId="4" xfId="42" applyFill="1" applyBorder="1"/>
    <xf numFmtId="0" fontId="0" fillId="34" borderId="0" xfId="0" applyFill="1" applyAlignment="1">
      <alignment wrapText="1"/>
    </xf>
    <xf numFmtId="0" fontId="0" fillId="34" borderId="0" xfId="0" applyFill="1" applyAlignment="1">
      <alignment horizontal="center"/>
    </xf>
    <xf numFmtId="0" fontId="1" fillId="36" borderId="0" xfId="40" applyFill="1" applyAlignment="1">
      <alignment wrapText="1"/>
    </xf>
    <xf numFmtId="0" fontId="0" fillId="36" borderId="0" xfId="0" applyFill="1"/>
    <xf numFmtId="0" fontId="18" fillId="36" borderId="0" xfId="0" applyFont="1" applyFill="1"/>
    <xf numFmtId="0" fontId="18" fillId="37" borderId="0" xfId="0" applyFont="1" applyFill="1"/>
    <xf numFmtId="0" fontId="1" fillId="23" borderId="0" xfId="40" applyFill="1" applyAlignment="1">
      <alignment horizontal="center"/>
    </xf>
    <xf numFmtId="9" fontId="18" fillId="37" borderId="0" xfId="0" applyNumberFormat="1" applyFont="1" applyFill="1" applyAlignment="1">
      <alignment horizontal="left"/>
    </xf>
    <xf numFmtId="9" fontId="18" fillId="36" borderId="0" xfId="0" applyNumberFormat="1" applyFont="1" applyFill="1" applyAlignment="1">
      <alignment horizontal="left"/>
    </xf>
    <xf numFmtId="0" fontId="18" fillId="37" borderId="0" xfId="0" applyFont="1" applyFill="1" applyAlignment="1"/>
    <xf numFmtId="0" fontId="9" fillId="33" borderId="4" xfId="9" applyFill="1"/>
    <xf numFmtId="0" fontId="9" fillId="33" borderId="4" xfId="9" applyFill="1" applyAlignment="1">
      <alignment horizontal="center"/>
    </xf>
    <xf numFmtId="0" fontId="0" fillId="33" borderId="8" xfId="15" applyFont="1" applyFill="1"/>
    <xf numFmtId="0" fontId="0" fillId="33" borderId="8" xfId="15" applyFont="1" applyFill="1" applyAlignment="1">
      <alignment horizontal="center"/>
    </xf>
    <xf numFmtId="0" fontId="0" fillId="33" borderId="8" xfId="15" applyFont="1" applyFill="1" applyAlignment="1">
      <alignment wrapText="1"/>
    </xf>
    <xf numFmtId="0" fontId="18" fillId="23" borderId="11" xfId="15" applyFont="1" applyFill="1" applyBorder="1"/>
    <xf numFmtId="0" fontId="18" fillId="37" borderId="0" xfId="0" applyFont="1" applyFill="1" applyBorder="1"/>
    <xf numFmtId="0" fontId="18" fillId="23" borderId="0" xfId="40" applyFont="1" applyFill="1"/>
    <xf numFmtId="0" fontId="18" fillId="36" borderId="10" xfId="0" applyFont="1" applyFill="1" applyBorder="1"/>
    <xf numFmtId="0" fontId="18" fillId="36" borderId="10" xfId="0" applyFont="1" applyFill="1" applyBorder="1" applyAlignment="1">
      <alignment wrapText="1"/>
    </xf>
    <xf numFmtId="0" fontId="0" fillId="38" borderId="0" xfId="0" applyFill="1"/>
    <xf numFmtId="9" fontId="0" fillId="38" borderId="0" xfId="0" applyNumberFormat="1" applyFill="1"/>
    <xf numFmtId="0" fontId="0" fillId="36" borderId="11" xfId="15" applyFont="1" applyFill="1" applyBorder="1"/>
    <xf numFmtId="0" fontId="0" fillId="36" borderId="0" xfId="0" applyFill="1" applyBorder="1"/>
    <xf numFmtId="0" fontId="0" fillId="36" borderId="0" xfId="40" applyFont="1" applyFill="1"/>
    <xf numFmtId="0" fontId="0" fillId="36" borderId="0" xfId="0" applyFill="1" applyAlignment="1">
      <alignment wrapText="1"/>
    </xf>
    <xf numFmtId="0" fontId="0" fillId="40" borderId="0" xfId="0" applyFill="1"/>
    <xf numFmtId="0" fontId="9" fillId="39" borderId="4" xfId="9" applyFill="1"/>
    <xf numFmtId="9" fontId="0" fillId="34" borderId="0" xfId="0" applyNumberFormat="1" applyFill="1"/>
    <xf numFmtId="9" fontId="0" fillId="33" borderId="0" xfId="0" applyNumberFormat="1" applyFill="1"/>
    <xf numFmtId="0" fontId="0" fillId="36" borderId="0" xfId="0" applyFill="1" applyAlignment="1">
      <alignment horizontal="center"/>
    </xf>
    <xf numFmtId="0" fontId="0" fillId="33" borderId="0" xfId="0" applyFill="1" applyAlignment="1">
      <alignment horizontal="center"/>
    </xf>
    <xf numFmtId="0" fontId="0" fillId="36" borderId="0" xfId="0" applyFill="1" applyBorder="1" applyAlignment="1">
      <alignment horizontal="center"/>
    </xf>
    <xf numFmtId="0" fontId="0" fillId="34" borderId="0" xfId="0" applyFill="1" applyAlignment="1">
      <alignment horizontal="right"/>
    </xf>
    <xf numFmtId="0" fontId="17" fillId="0" borderId="0" xfId="0" applyFont="1"/>
    <xf numFmtId="0" fontId="21" fillId="41" borderId="0" xfId="0" applyFont="1" applyFill="1"/>
    <xf numFmtId="0" fontId="0" fillId="41" borderId="0" xfId="0" applyFill="1"/>
    <xf numFmtId="0" fontId="17" fillId="41" borderId="0" xfId="0" applyFont="1" applyFill="1"/>
    <xf numFmtId="0" fontId="0" fillId="0" borderId="0" xfId="0" applyFill="1" applyBorder="1"/>
    <xf numFmtId="0" fontId="22" fillId="41" borderId="0" xfId="0" applyFont="1" applyFill="1"/>
    <xf numFmtId="0" fontId="23" fillId="41" borderId="0" xfId="0" applyFont="1" applyFill="1"/>
    <xf numFmtId="0" fontId="23" fillId="43" borderId="0" xfId="0" applyFont="1" applyFill="1"/>
    <xf numFmtId="0" fontId="24" fillId="41" borderId="0" xfId="0" applyFont="1" applyFill="1" applyAlignment="1">
      <alignment vertical="top"/>
    </xf>
    <xf numFmtId="0" fontId="0" fillId="0" borderId="0" xfId="0" applyFill="1"/>
    <xf numFmtId="0" fontId="19" fillId="0" borderId="0" xfId="42"/>
    <xf numFmtId="0" fontId="17" fillId="0" borderId="0" xfId="0" applyFont="1" applyFill="1"/>
    <xf numFmtId="0" fontId="26" fillId="0" borderId="0" xfId="42" applyFont="1" applyFill="1" applyAlignment="1">
      <alignment horizontal="center" vertical="center"/>
    </xf>
    <xf numFmtId="0" fontId="0" fillId="0" borderId="0" xfId="0" applyAlignment="1">
      <alignment horizontal="right"/>
    </xf>
    <xf numFmtId="0" fontId="0" fillId="0" borderId="12" xfId="0" applyBorder="1" applyAlignment="1" applyProtection="1">
      <protection locked="0"/>
    </xf>
    <xf numFmtId="0" fontId="27" fillId="0" borderId="0" xfId="0" applyFont="1" applyBorder="1" applyAlignment="1">
      <alignment horizontal="left" vertical="top" indent="1"/>
    </xf>
    <xf numFmtId="0" fontId="27" fillId="0" borderId="0" xfId="0" applyFont="1" applyBorder="1" applyAlignment="1">
      <alignment vertical="top" wrapText="1"/>
    </xf>
    <xf numFmtId="0" fontId="0" fillId="0" borderId="0" xfId="0" applyFont="1"/>
    <xf numFmtId="0" fontId="0" fillId="0" borderId="12" xfId="0" applyBorder="1" applyAlignment="1" applyProtection="1"/>
    <xf numFmtId="0" fontId="0" fillId="0" borderId="0" xfId="0" applyBorder="1" applyAlignment="1"/>
    <xf numFmtId="0" fontId="0" fillId="0" borderId="12" xfId="0" applyBorder="1" applyAlignment="1">
      <alignment horizontal="center"/>
    </xf>
    <xf numFmtId="0" fontId="31" fillId="0" borderId="0" xfId="0" applyFont="1" applyBorder="1" applyAlignment="1">
      <alignment vertical="top" wrapText="1"/>
    </xf>
    <xf numFmtId="0" fontId="17" fillId="0" borderId="0" xfId="0" applyFont="1" applyAlignment="1">
      <alignment wrapText="1"/>
    </xf>
    <xf numFmtId="0" fontId="16" fillId="45" borderId="19" xfId="0" applyFont="1" applyFill="1" applyBorder="1" applyAlignment="1">
      <alignment horizontal="center" wrapText="1"/>
    </xf>
    <xf numFmtId="0" fontId="16" fillId="45" borderId="20" xfId="0" applyFont="1" applyFill="1" applyBorder="1" applyAlignment="1">
      <alignment horizontal="center" wrapText="1"/>
    </xf>
    <xf numFmtId="0" fontId="0" fillId="0" borderId="0" xfId="0" applyAlignment="1">
      <alignment wrapText="1"/>
    </xf>
    <xf numFmtId="0" fontId="16" fillId="0" borderId="0" xfId="0" applyFont="1" applyAlignment="1">
      <alignment horizontal="center"/>
    </xf>
    <xf numFmtId="0" fontId="0" fillId="0" borderId="0" xfId="0" applyFont="1" applyAlignment="1">
      <alignment vertical="top" wrapText="1"/>
    </xf>
    <xf numFmtId="0" fontId="16" fillId="36" borderId="0" xfId="0" applyFont="1" applyFill="1" applyAlignment="1"/>
    <xf numFmtId="0" fontId="32" fillId="36" borderId="0" xfId="0" applyFont="1" applyFill="1" applyAlignment="1"/>
    <xf numFmtId="0" fontId="0" fillId="46" borderId="21" xfId="0" applyFont="1" applyFill="1" applyBorder="1" applyAlignment="1" applyProtection="1">
      <alignment horizontal="center" vertical="center"/>
      <protection locked="0"/>
    </xf>
    <xf numFmtId="0" fontId="20" fillId="0" borderId="0" xfId="0" applyFont="1" applyAlignment="1">
      <alignment horizontal="left" vertical="center" wrapText="1"/>
    </xf>
    <xf numFmtId="0" fontId="0" fillId="0" borderId="0" xfId="0" applyFont="1" applyFill="1" applyBorder="1"/>
    <xf numFmtId="0" fontId="29" fillId="0" borderId="0" xfId="0" applyFont="1" applyFill="1" applyBorder="1"/>
    <xf numFmtId="0" fontId="0" fillId="46" borderId="22" xfId="0" applyFont="1" applyFill="1" applyBorder="1" applyAlignment="1" applyProtection="1">
      <alignment horizontal="center" vertical="center"/>
      <protection locked="0"/>
    </xf>
    <xf numFmtId="0" fontId="0" fillId="0" borderId="0" xfId="0" applyFont="1" applyFill="1" applyBorder="1" applyAlignment="1">
      <alignment horizontal="center"/>
    </xf>
    <xf numFmtId="0" fontId="0" fillId="0" borderId="0" xfId="0" applyFont="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0" fontId="0" fillId="0" borderId="0" xfId="0" applyAlignment="1">
      <alignment horizontal="left" wrapText="1" indent="3"/>
    </xf>
    <xf numFmtId="0" fontId="17" fillId="0" borderId="0" xfId="0" applyFont="1" applyAlignment="1">
      <alignment vertical="center"/>
    </xf>
    <xf numFmtId="0" fontId="0" fillId="0" borderId="0" xfId="0" applyFont="1" applyAlignment="1">
      <alignment vertical="center"/>
    </xf>
    <xf numFmtId="0" fontId="35" fillId="0" borderId="0" xfId="0" applyFont="1" applyAlignment="1">
      <alignment vertical="center" wrapText="1"/>
    </xf>
    <xf numFmtId="0" fontId="16" fillId="0" borderId="0" xfId="0" applyFont="1" applyAlignment="1">
      <alignment horizontal="center" vertical="center"/>
    </xf>
    <xf numFmtId="0" fontId="0" fillId="0" borderId="23" xfId="0" applyBorder="1"/>
    <xf numFmtId="0" fontId="20" fillId="0" borderId="23" xfId="0" applyFont="1" applyBorder="1" applyAlignment="1">
      <alignment horizontal="left" vertical="center" wrapText="1"/>
    </xf>
    <xf numFmtId="0" fontId="0" fillId="0" borderId="23" xfId="0" applyFont="1" applyBorder="1"/>
    <xf numFmtId="0" fontId="0" fillId="45" borderId="21" xfId="0" applyFill="1" applyBorder="1" applyAlignment="1" applyProtection="1">
      <alignment horizontal="center" vertical="center"/>
      <protection locked="0"/>
    </xf>
    <xf numFmtId="0" fontId="20" fillId="0" borderId="23" xfId="0" applyFont="1" applyBorder="1" applyAlignment="1">
      <alignment vertical="center"/>
    </xf>
    <xf numFmtId="0" fontId="20" fillId="0" borderId="23" xfId="0" applyFont="1" applyBorder="1" applyAlignment="1">
      <alignment vertical="center" wrapText="1"/>
    </xf>
    <xf numFmtId="0" fontId="0" fillId="0" borderId="23" xfId="0" applyBorder="1" applyAlignment="1">
      <alignment vertical="center"/>
    </xf>
    <xf numFmtId="0" fontId="29" fillId="0" borderId="0" xfId="0" applyFont="1"/>
    <xf numFmtId="0" fontId="0" fillId="0" borderId="0" xfId="0" applyAlignment="1">
      <alignment vertical="center" wrapText="1"/>
    </xf>
    <xf numFmtId="0" fontId="35"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wrapText="1" indent="3"/>
    </xf>
    <xf numFmtId="0" fontId="0" fillId="0" borderId="0" xfId="0" applyAlignment="1">
      <alignment horizontal="left" wrapText="1"/>
    </xf>
    <xf numFmtId="0" fontId="20" fillId="0" borderId="0" xfId="0" applyFont="1" applyFill="1" applyBorder="1" applyAlignment="1">
      <alignment horizontal="left" vertical="center" wrapText="1" indent="3"/>
    </xf>
    <xf numFmtId="0" fontId="20" fillId="0" borderId="0" xfId="0" applyFont="1" applyFill="1" applyBorder="1" applyAlignment="1">
      <alignment horizontal="left" vertical="center" wrapText="1"/>
    </xf>
    <xf numFmtId="0" fontId="0" fillId="0" borderId="0" xfId="0" applyFont="1" applyFill="1" applyBorder="1" applyAlignment="1">
      <alignment horizontal="left" vertical="center" wrapText="1" indent="3"/>
    </xf>
    <xf numFmtId="0" fontId="0" fillId="0" borderId="0" xfId="0" applyFont="1" applyFill="1" applyBorder="1" applyAlignment="1">
      <alignment horizontal="left" vertical="center" wrapText="1"/>
    </xf>
    <xf numFmtId="0" fontId="16" fillId="45" borderId="18" xfId="0" applyFont="1" applyFill="1" applyBorder="1" applyAlignment="1">
      <alignment horizontal="left" wrapText="1"/>
    </xf>
    <xf numFmtId="0" fontId="16" fillId="45" borderId="19" xfId="0" applyFont="1" applyFill="1" applyBorder="1" applyAlignment="1">
      <alignment horizontal="left" wrapText="1"/>
    </xf>
    <xf numFmtId="0" fontId="0" fillId="0" borderId="0" xfId="0" applyFont="1" applyAlignment="1">
      <alignment horizontal="left" vertical="top" wrapText="1"/>
    </xf>
    <xf numFmtId="0" fontId="20" fillId="0" borderId="0" xfId="0" applyFont="1" applyAlignment="1">
      <alignment horizontal="left" vertical="center" wrapText="1"/>
    </xf>
    <xf numFmtId="0" fontId="0" fillId="0" borderId="0" xfId="0" applyFont="1" applyAlignment="1">
      <alignment horizontal="left" vertical="center" wrapText="1"/>
    </xf>
    <xf numFmtId="0" fontId="0" fillId="0" borderId="0" xfId="0" applyFont="1" applyAlignment="1">
      <alignment horizontal="left" wrapText="1"/>
    </xf>
    <xf numFmtId="0" fontId="0" fillId="42" borderId="0" xfId="0" applyFill="1" applyAlignment="1">
      <alignment horizontal="center"/>
    </xf>
    <xf numFmtId="0" fontId="0" fillId="42" borderId="0" xfId="0" applyFill="1" applyBorder="1" applyAlignment="1">
      <alignment horizontal="center"/>
    </xf>
    <xf numFmtId="0" fontId="25" fillId="44" borderId="0" xfId="0" applyFont="1" applyFill="1" applyAlignment="1">
      <alignment horizontal="center"/>
    </xf>
    <xf numFmtId="0" fontId="29" fillId="0" borderId="0" xfId="0" applyFont="1" applyBorder="1" applyAlignment="1">
      <alignment horizontal="center" wrapText="1"/>
    </xf>
    <xf numFmtId="0" fontId="29" fillId="0" borderId="13" xfId="0" applyFont="1" applyBorder="1" applyAlignment="1">
      <alignment horizontal="center" wrapText="1"/>
    </xf>
    <xf numFmtId="0" fontId="30" fillId="0" borderId="0" xfId="0" applyFont="1" applyBorder="1" applyAlignment="1" applyProtection="1">
      <alignment horizontal="left" vertical="center" wrapText="1" indent="1"/>
    </xf>
    <xf numFmtId="9" fontId="29" fillId="0" borderId="14" xfId="43" applyFont="1" applyBorder="1" applyAlignment="1">
      <alignment horizontal="center" vertical="center" wrapText="1"/>
    </xf>
    <xf numFmtId="9" fontId="29" fillId="0" borderId="15" xfId="43" applyFont="1" applyBorder="1" applyAlignment="1">
      <alignment horizontal="center" vertical="center" wrapText="1"/>
    </xf>
    <xf numFmtId="9" fontId="29" fillId="0" borderId="16" xfId="43" applyFont="1" applyBorder="1" applyAlignment="1">
      <alignment horizontal="center" vertical="center" wrapText="1"/>
    </xf>
    <xf numFmtId="9" fontId="29" fillId="0" borderId="17" xfId="43" applyFont="1" applyBorder="1" applyAlignment="1">
      <alignment horizontal="center" vertical="center" wrapText="1"/>
    </xf>
  </cellXfs>
  <cellStyles count="44">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3" builtinId="5"/>
    <cellStyle name="Title" xfId="1" builtinId="15" customBuiltin="1"/>
    <cellStyle name="Total" xfId="17" builtinId="25" customBuiltin="1"/>
    <cellStyle name="Warning Text" xfId="14" builtinId="11" customBuiltin="1"/>
  </cellStyles>
  <dxfs count="9">
    <dxf>
      <font>
        <color theme="0"/>
      </font>
      <fill>
        <patternFill>
          <bgColor theme="0"/>
        </patternFill>
      </fill>
      <border>
        <left/>
        <right/>
        <top/>
        <bottom/>
        <vertical/>
        <horizontal/>
      </border>
    </dxf>
    <dxf>
      <border>
        <left/>
        <right/>
        <top/>
        <bottom style="dotted">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right/>
        <top/>
        <bottom style="dotted">
          <color auto="1"/>
        </bottom>
        <vertical/>
        <horizontal/>
      </border>
    </dxf>
    <dxf>
      <border>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590550</xdr:colOff>
          <xdr:row>22</xdr:row>
          <xdr:rowOff>228600</xdr:rowOff>
        </xdr:from>
        <xdr:to>
          <xdr:col>9</xdr:col>
          <xdr:colOff>590550</xdr:colOff>
          <xdr:row>24</xdr:row>
          <xdr:rowOff>47625</xdr:rowOff>
        </xdr:to>
        <xdr:sp macro="" textlink="">
          <xdr:nvSpPr>
            <xdr:cNvPr id="6145" name="YesToAll" hidden="1">
              <a:extLst>
                <a:ext uri="{63B3BB69-23CF-44E3-9099-C40C66FF867C}">
                  <a14:compatExt spid="_x0000_s6145"/>
                </a:ext>
                <a:ext uri="{FF2B5EF4-FFF2-40B4-BE49-F238E27FC236}">
                  <a16:creationId xmlns:a16="http://schemas.microsoft.com/office/drawing/2014/main" xmlns="" id="{00000000-0008-0000-07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 to all</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457200</xdr:colOff>
          <xdr:row>12</xdr:row>
          <xdr:rowOff>47625</xdr:rowOff>
        </xdr:from>
        <xdr:to>
          <xdr:col>11</xdr:col>
          <xdr:colOff>0</xdr:colOff>
          <xdr:row>14</xdr:row>
          <xdr:rowOff>161925</xdr:rowOff>
        </xdr:to>
        <xdr:sp macro="" textlink="">
          <xdr:nvSpPr>
            <xdr:cNvPr id="6146" name="Button 2" hidden="1">
              <a:extLst>
                <a:ext uri="{63B3BB69-23CF-44E3-9099-C40C66FF867C}">
                  <a14:compatExt spid="_x0000_s6146"/>
                </a:ext>
                <a:ext uri="{FF2B5EF4-FFF2-40B4-BE49-F238E27FC236}">
                  <a16:creationId xmlns:a16="http://schemas.microsoft.com/office/drawing/2014/main" xmlns="" id="{00000000-0008-0000-0700-000019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rPr>
                <a:t>Save</a:t>
              </a:r>
            </a:p>
          </xdr:txBody>
        </xdr:sp>
        <xdr:clientData fPrintsWithSheet="0"/>
      </xdr:twoCellAnchor>
    </mc:Choice>
    <mc:Fallback/>
  </mc:AlternateContent>
  <xdr:twoCellAnchor>
    <xdr:from>
      <xdr:col>3</xdr:col>
      <xdr:colOff>60798</xdr:colOff>
      <xdr:row>11</xdr:row>
      <xdr:rowOff>10133</xdr:rowOff>
    </xdr:from>
    <xdr:to>
      <xdr:col>16383</xdr:col>
      <xdr:colOff>0</xdr:colOff>
      <xdr:row>19</xdr:row>
      <xdr:rowOff>10133</xdr:rowOff>
    </xdr:to>
    <xdr:sp macro="" textlink="">
      <xdr:nvSpPr>
        <xdr:cNvPr id="4" name="CoverBox">
          <a:extLst>
            <a:ext uri="{FF2B5EF4-FFF2-40B4-BE49-F238E27FC236}">
              <a16:creationId xmlns:a16="http://schemas.microsoft.com/office/drawing/2014/main" xmlns="" id="{00000000-0008-0000-0700-000002000000}"/>
            </a:ext>
          </a:extLst>
        </xdr:cNvPr>
        <xdr:cNvSpPr/>
      </xdr:nvSpPr>
      <xdr:spPr>
        <a:xfrm>
          <a:off x="6175848" y="308583"/>
          <a:ext cx="7908452" cy="958850"/>
        </a:xfrm>
        <a:prstGeom prst="rect">
          <a:avLst/>
        </a:prstGeom>
        <a:noFill/>
        <a:ln>
          <a:noFill/>
        </a:ln>
        <a:extLst>
          <a:ext uri="{909E8E84-426E-40DD-AFC4-6F175D3DCCD1}">
            <a14:hiddenFill xmlns:a14="http://schemas.microsoft.com/office/drawing/2010/main">
              <a:solidFill>
                <a:srgbClr val="FFFFFF"/>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15</xdr:col>
          <xdr:colOff>352425</xdr:colOff>
          <xdr:row>36</xdr:row>
          <xdr:rowOff>76200</xdr:rowOff>
        </xdr:to>
        <xdr:sp macro="" textlink="">
          <xdr:nvSpPr>
            <xdr:cNvPr id="7169" name="Object 1" hidden="1">
              <a:extLst>
                <a:ext uri="{63B3BB69-23CF-44E3-9099-C40C66FF867C}">
                  <a14:compatExt spid="_x0000_s71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9%20Working%20files\Scoring%20Tools\NEW%20Project%20Scoring%20Sheets%20for%20R%20&amp;%20R\NEW%20project%20Thresholds%20based%20on%20HUD%202019%20In%20EXCEL.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eslie/Documents/NEW%20Project%20Scoring%20Sheets%20for%20R%20&amp;%20R/NEW%20project%20Thresholds%20based%20on%20HUD%202019%20In%20EXCE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OUT THE TOOL"/>
      <sheetName val="TOOL RESOURCES"/>
      <sheetName val="RAW HIC DATA"/>
      <sheetName val="LIST OF PROJECTS TO BE REVIEWED"/>
      <sheetName val="CUSTOMIZE RATING CRITERIA"/>
      <sheetName val="RENEW. + EXP. RATING TOOL"/>
      <sheetName val="NEW PROJECT THRESHOLD Criteria"/>
      <sheetName val="Funding Analysis Widget Ideas"/>
      <sheetName val="NEW Project Records"/>
      <sheetName val="RENEWAL Project Records"/>
      <sheetName val="TEMPLATES"/>
      <sheetName val="INDIVIDUALLY RATABLE PROJECTS"/>
      <sheetName val="NEW project Thresholds based on"/>
    </sheetNames>
    <definedNames>
      <definedName name="Funding_Requested"/>
      <definedName name="Private_Funding"/>
      <definedName name="Public_Funding"/>
      <definedName name="SaveCurrentProject"/>
      <definedName name="Yes_To_All_Thresholds"/>
    </definedNames>
    <sheetDataSet>
      <sheetData sheetId="0" refreshError="1"/>
      <sheetData sheetId="1" refreshError="1"/>
      <sheetData sheetId="2" refreshError="1"/>
      <sheetData sheetId="3" refreshError="1"/>
      <sheetData sheetId="4">
        <row r="22">
          <cell r="G22" t="str">
            <v>X</v>
          </cell>
          <cell r="I22" t="str">
            <v>Coordinated Entry Participation</v>
          </cell>
        </row>
        <row r="24">
          <cell r="G24" t="str">
            <v>X</v>
          </cell>
          <cell r="I24" t="str">
            <v>Housing First and/or Low Barrier Implementation</v>
          </cell>
        </row>
        <row r="26">
          <cell r="G26" t="str">
            <v>X</v>
          </cell>
          <cell r="I26" t="str">
            <v>Documented, secured minimum match</v>
          </cell>
        </row>
        <row r="28">
          <cell r="G28" t="str">
            <v>X</v>
          </cell>
          <cell r="I28" t="str">
            <v>Project has reasonable costs per permanent housing exit, as defined locally</v>
          </cell>
        </row>
        <row r="30">
          <cell r="G30" t="str">
            <v>X</v>
          </cell>
          <cell r="I30" t="str">
            <v>Project is financially feasible</v>
          </cell>
        </row>
        <row r="32">
          <cell r="G32" t="str">
            <v>X</v>
          </cell>
          <cell r="I32" t="str">
            <v>Applicant is active CoC participant</v>
          </cell>
        </row>
        <row r="34">
          <cell r="G34" t="str">
            <v>X</v>
          </cell>
          <cell r="I34" t="str">
            <v>Application is complete and data are consistent</v>
          </cell>
        </row>
        <row r="36">
          <cell r="I36" t="str">
            <v>Data quality at or above 90%</v>
          </cell>
        </row>
        <row r="38">
          <cell r="I38" t="str">
            <v>Bed/unit utilization rate at or above 90%</v>
          </cell>
        </row>
        <row r="40">
          <cell r="G40" t="str">
            <v>X</v>
          </cell>
          <cell r="I40" t="str">
            <v>Acceptable organizational audit/financial review</v>
          </cell>
        </row>
        <row r="42">
          <cell r="G42" t="str">
            <v>X</v>
          </cell>
          <cell r="I42" t="str">
            <v>Documented organizational financial stability</v>
          </cell>
        </row>
        <row r="44">
          <cell r="I44" t="str">
            <v>My test requirement</v>
          </cell>
        </row>
        <row r="46">
          <cell r="I46" t="str">
            <v>My second test requirement</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RATING CRITERIA"/>
    </sheetNames>
    <sheetDataSet>
      <sheetData sheetId="0" refreshError="1"/>
    </sheetDataSet>
  </externalBook>
</externalLink>
</file>

<file path=xl/tables/table1.xml><?xml version="1.0" encoding="utf-8"?>
<table xmlns="http://schemas.openxmlformats.org/spreadsheetml/2006/main" id="1" name="Table22" displayName="Table22" ref="A1:H27" totalsRowShown="0">
  <autoFilter ref="A1:H27"/>
  <tableColumns count="8">
    <tableColumn id="2" name="Category"/>
    <tableColumn id="3" name="Criteria"/>
    <tableColumn id="5" name="Project_Type"/>
    <tableColumn id="6" name="Points"/>
    <tableColumn id="7" name="New Weight (Full Points)"/>
    <tableColumn id="8" name="Max_Threshold"/>
    <tableColumn id="10" name="Partial Benchmark"/>
    <tableColumn id="13" name="Data _Source"/>
  </tableColumns>
  <tableStyleInfo name="TableStyleLight2" showFirstColumn="0" showLastColumn="0" showRowStripes="1" showColumnStripes="0"/>
</table>
</file>

<file path=xl/tables/table2.xml><?xml version="1.0" encoding="utf-8"?>
<table xmlns="http://schemas.openxmlformats.org/spreadsheetml/2006/main" id="2" name="Table2" displayName="Table2" ref="A1:H27" totalsRowShown="0">
  <autoFilter ref="A1:H27"/>
  <tableColumns count="8">
    <tableColumn id="2" name="Category"/>
    <tableColumn id="3" name="Criteria"/>
    <tableColumn id="5" name="Project_Type" dataDxfId="8"/>
    <tableColumn id="6" name="Points"/>
    <tableColumn id="7" name="New Weight (Full Points)"/>
    <tableColumn id="8" name="Max_Threshold"/>
    <tableColumn id="10" name="Partial Benchmark"/>
    <tableColumn id="13" name="Data _Source"/>
  </tableColumns>
  <tableStyleInfo name="TableStyleLight2" showFirstColumn="0" showLastColumn="0" showRowStripes="1" showColumnStripes="0"/>
</table>
</file>

<file path=xl/tables/table3.xml><?xml version="1.0" encoding="utf-8"?>
<table xmlns="http://schemas.openxmlformats.org/spreadsheetml/2006/main" id="3" name="Table224" displayName="Table224" ref="A1:H27" totalsRowShown="0">
  <autoFilter ref="A1:H27"/>
  <tableColumns count="8">
    <tableColumn id="2" name="Category"/>
    <tableColumn id="3" name="Criteria"/>
    <tableColumn id="5" name="Project_Type" dataDxfId="7"/>
    <tableColumn id="6" name="Points" dataDxfId="6"/>
    <tableColumn id="7" name="New Weight (Full Points)"/>
    <tableColumn id="8" name="Max_Threshold"/>
    <tableColumn id="10" name="Partial Benchmark"/>
    <tableColumn id="13" name="Data _Source"/>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mailto:10@%3e=50%25"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package" Target="../embeddings/Microsoft_Word_Document1.docx"/><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abSelected="1" zoomScale="120" zoomScaleNormal="120" workbookViewId="0">
      <selection activeCell="H3" sqref="H3"/>
    </sheetView>
  </sheetViews>
  <sheetFormatPr defaultRowHeight="15" x14ac:dyDescent="0.25"/>
  <cols>
    <col min="1" max="1" width="26.28515625" bestFit="1" customWidth="1"/>
    <col min="2" max="2" width="46.85546875" customWidth="1"/>
    <col min="3" max="3" width="7.85546875" customWidth="1"/>
    <col min="4" max="4" width="9.7109375" customWidth="1"/>
    <col min="5" max="5" width="8.5703125" customWidth="1"/>
    <col min="6" max="6" width="9.85546875" customWidth="1"/>
    <col min="7" max="7" width="13.42578125" customWidth="1"/>
    <col min="8" max="9" width="35.42578125" customWidth="1"/>
    <col min="10" max="10" width="173.5703125" bestFit="1" customWidth="1"/>
  </cols>
  <sheetData>
    <row r="1" spans="1:8" x14ac:dyDescent="0.25">
      <c r="A1" t="s">
        <v>0</v>
      </c>
      <c r="B1" t="s">
        <v>1</v>
      </c>
      <c r="C1" t="s">
        <v>2</v>
      </c>
      <c r="D1" t="s">
        <v>70</v>
      </c>
      <c r="E1" t="s">
        <v>3</v>
      </c>
      <c r="F1" t="s">
        <v>4</v>
      </c>
      <c r="G1" t="s">
        <v>71</v>
      </c>
      <c r="H1" t="s">
        <v>68</v>
      </c>
    </row>
    <row r="2" spans="1:8" x14ac:dyDescent="0.25">
      <c r="A2" s="16" t="s">
        <v>5</v>
      </c>
      <c r="B2" s="16" t="s">
        <v>6</v>
      </c>
      <c r="C2" s="16" t="s">
        <v>54</v>
      </c>
      <c r="D2" s="16">
        <v>2</v>
      </c>
      <c r="E2" s="16"/>
      <c r="F2" s="16" t="s">
        <v>8</v>
      </c>
      <c r="G2" s="16"/>
      <c r="H2" s="24" t="s">
        <v>90</v>
      </c>
    </row>
    <row r="3" spans="1:8" x14ac:dyDescent="0.25">
      <c r="A3" s="16" t="s">
        <v>5</v>
      </c>
      <c r="B3" s="16" t="s">
        <v>9</v>
      </c>
      <c r="C3" s="16" t="s">
        <v>54</v>
      </c>
      <c r="D3" s="16">
        <v>2</v>
      </c>
      <c r="E3" s="16"/>
      <c r="F3" s="16" t="s">
        <v>8</v>
      </c>
      <c r="G3" s="16"/>
      <c r="H3" s="24" t="s">
        <v>89</v>
      </c>
    </row>
    <row r="4" spans="1:8" x14ac:dyDescent="0.25">
      <c r="A4" s="13" t="s">
        <v>72</v>
      </c>
      <c r="B4" s="13" t="s">
        <v>11</v>
      </c>
      <c r="C4" s="13" t="s">
        <v>54</v>
      </c>
      <c r="D4" s="13">
        <v>0</v>
      </c>
      <c r="E4" s="13"/>
      <c r="F4" s="13" t="s">
        <v>8</v>
      </c>
      <c r="G4" s="13"/>
      <c r="H4" s="13" t="s">
        <v>84</v>
      </c>
    </row>
    <row r="5" spans="1:8" x14ac:dyDescent="0.25">
      <c r="A5" s="13" t="s">
        <v>72</v>
      </c>
      <c r="B5" s="13" t="s">
        <v>12</v>
      </c>
      <c r="C5" s="13" t="s">
        <v>54</v>
      </c>
      <c r="D5" s="13">
        <v>0</v>
      </c>
      <c r="E5" s="13"/>
      <c r="F5" s="13" t="s">
        <v>8</v>
      </c>
      <c r="G5" s="13"/>
      <c r="H5" s="13" t="s">
        <v>83</v>
      </c>
    </row>
    <row r="6" spans="1:8" x14ac:dyDescent="0.25">
      <c r="A6" s="13" t="s">
        <v>72</v>
      </c>
      <c r="B6" s="13" t="s">
        <v>13</v>
      </c>
      <c r="C6" s="13" t="s">
        <v>54</v>
      </c>
      <c r="D6" s="13">
        <v>0</v>
      </c>
      <c r="E6" s="13"/>
      <c r="F6" s="13" t="s">
        <v>8</v>
      </c>
      <c r="G6" s="13"/>
      <c r="H6" s="13" t="s">
        <v>86</v>
      </c>
    </row>
    <row r="7" spans="1:8" x14ac:dyDescent="0.25">
      <c r="A7" s="47" t="s">
        <v>37</v>
      </c>
      <c r="B7" s="47" t="s">
        <v>14</v>
      </c>
      <c r="C7" s="47" t="s">
        <v>54</v>
      </c>
      <c r="D7" s="47">
        <v>5</v>
      </c>
      <c r="E7" s="47"/>
      <c r="F7" s="47" t="s">
        <v>122</v>
      </c>
      <c r="G7" s="47" t="s">
        <v>120</v>
      </c>
      <c r="H7" s="47" t="s">
        <v>119</v>
      </c>
    </row>
    <row r="8" spans="1:8" x14ac:dyDescent="0.25">
      <c r="A8" s="13" t="s">
        <v>72</v>
      </c>
      <c r="B8" s="13" t="s">
        <v>15</v>
      </c>
      <c r="C8" s="13" t="s">
        <v>54</v>
      </c>
      <c r="D8" s="13">
        <v>0</v>
      </c>
      <c r="E8" s="13"/>
      <c r="F8" s="13" t="s">
        <v>8</v>
      </c>
      <c r="G8" s="13"/>
      <c r="H8" s="13" t="s">
        <v>87</v>
      </c>
    </row>
    <row r="9" spans="1:8" x14ac:dyDescent="0.25">
      <c r="A9" s="13" t="s">
        <v>72</v>
      </c>
      <c r="B9" s="13" t="s">
        <v>117</v>
      </c>
      <c r="C9" s="13" t="s">
        <v>54</v>
      </c>
      <c r="D9" s="13">
        <v>0</v>
      </c>
      <c r="E9" s="13"/>
      <c r="F9" s="13" t="s">
        <v>8</v>
      </c>
      <c r="G9" s="13"/>
      <c r="H9" s="13" t="s">
        <v>116</v>
      </c>
    </row>
    <row r="10" spans="1:8" x14ac:dyDescent="0.25">
      <c r="A10" s="2" t="s">
        <v>17</v>
      </c>
      <c r="B10" s="2" t="s">
        <v>55</v>
      </c>
      <c r="C10" s="2" t="s">
        <v>54</v>
      </c>
      <c r="D10" s="2">
        <v>25</v>
      </c>
      <c r="E10" s="2"/>
      <c r="F10" s="2" t="s">
        <v>56</v>
      </c>
      <c r="G10" s="2"/>
      <c r="H10" s="2" t="s">
        <v>57</v>
      </c>
    </row>
    <row r="11" spans="1:8" x14ac:dyDescent="0.25">
      <c r="A11" s="48" t="s">
        <v>21</v>
      </c>
      <c r="B11" s="48" t="s">
        <v>58</v>
      </c>
      <c r="C11" s="48" t="s">
        <v>54</v>
      </c>
      <c r="D11" s="48">
        <v>5</v>
      </c>
      <c r="E11" s="48"/>
      <c r="F11" s="48" t="s">
        <v>59</v>
      </c>
      <c r="G11" s="48"/>
      <c r="H11" s="48" t="s">
        <v>60</v>
      </c>
    </row>
    <row r="12" spans="1:8" x14ac:dyDescent="0.25">
      <c r="A12" s="2" t="s">
        <v>26</v>
      </c>
      <c r="B12" s="2" t="s">
        <v>27</v>
      </c>
      <c r="C12" s="2" t="s">
        <v>54</v>
      </c>
      <c r="D12" s="2">
        <v>2</v>
      </c>
      <c r="E12" s="2"/>
      <c r="F12" s="2" t="s">
        <v>28</v>
      </c>
      <c r="G12" s="2"/>
      <c r="H12" s="2" t="s">
        <v>29</v>
      </c>
    </row>
    <row r="13" spans="1:8" x14ac:dyDescent="0.25">
      <c r="A13" s="2" t="s">
        <v>26</v>
      </c>
      <c r="B13" s="2" t="s">
        <v>30</v>
      </c>
      <c r="C13" s="2" t="s">
        <v>54</v>
      </c>
      <c r="D13" s="2">
        <v>2</v>
      </c>
      <c r="E13" s="2"/>
      <c r="F13" s="2" t="s">
        <v>28</v>
      </c>
      <c r="G13" s="2"/>
      <c r="H13" s="2" t="s">
        <v>31</v>
      </c>
    </row>
    <row r="14" spans="1:8" x14ac:dyDescent="0.25">
      <c r="A14" s="2" t="s">
        <v>26</v>
      </c>
      <c r="B14" s="2" t="s">
        <v>32</v>
      </c>
      <c r="C14" s="2" t="s">
        <v>54</v>
      </c>
      <c r="D14" s="2">
        <v>3</v>
      </c>
      <c r="E14" s="2"/>
      <c r="F14" s="2" t="s">
        <v>33</v>
      </c>
      <c r="G14" s="2"/>
      <c r="H14" s="2" t="s">
        <v>34</v>
      </c>
    </row>
    <row r="15" spans="1:8" x14ac:dyDescent="0.25">
      <c r="A15" s="2" t="s">
        <v>26</v>
      </c>
      <c r="B15" s="2" t="s">
        <v>35</v>
      </c>
      <c r="C15" s="2" t="s">
        <v>54</v>
      </c>
      <c r="D15" s="2">
        <v>3</v>
      </c>
      <c r="E15" s="2"/>
      <c r="F15" s="2" t="s">
        <v>33</v>
      </c>
      <c r="G15" s="2"/>
      <c r="H15" s="2" t="s">
        <v>36</v>
      </c>
    </row>
    <row r="16" spans="1:8" x14ac:dyDescent="0.25">
      <c r="A16" s="1" t="s">
        <v>37</v>
      </c>
      <c r="B16" s="1" t="s">
        <v>16</v>
      </c>
      <c r="C16" s="1" t="s">
        <v>54</v>
      </c>
      <c r="D16" s="1">
        <v>5</v>
      </c>
      <c r="E16" s="1"/>
      <c r="F16" s="1" t="s">
        <v>8</v>
      </c>
      <c r="G16" s="1"/>
      <c r="H16" s="1" t="s">
        <v>118</v>
      </c>
    </row>
    <row r="17" spans="1:8" ht="30" x14ac:dyDescent="0.25">
      <c r="A17" s="3" t="s">
        <v>37</v>
      </c>
      <c r="B17" s="3" t="s">
        <v>39</v>
      </c>
      <c r="C17" s="3" t="s">
        <v>54</v>
      </c>
      <c r="D17" s="3">
        <v>12</v>
      </c>
      <c r="E17" s="3"/>
      <c r="F17" s="3" t="s">
        <v>40</v>
      </c>
      <c r="G17" s="3"/>
      <c r="H17" s="4" t="s">
        <v>97</v>
      </c>
    </row>
    <row r="18" spans="1:8" x14ac:dyDescent="0.25">
      <c r="A18" s="3" t="s">
        <v>41</v>
      </c>
      <c r="B18" s="3" t="s">
        <v>94</v>
      </c>
      <c r="C18" s="3" t="s">
        <v>54</v>
      </c>
      <c r="D18" s="3">
        <v>15</v>
      </c>
      <c r="E18" s="3"/>
      <c r="F18" s="3" t="s">
        <v>42</v>
      </c>
      <c r="G18" s="3"/>
      <c r="H18" s="3"/>
    </row>
    <row r="19" spans="1:8" x14ac:dyDescent="0.25">
      <c r="A19" s="2" t="s">
        <v>43</v>
      </c>
      <c r="B19" s="2" t="s">
        <v>44</v>
      </c>
      <c r="C19" s="2" t="s">
        <v>54</v>
      </c>
      <c r="D19" s="2">
        <v>5</v>
      </c>
      <c r="E19" s="2"/>
      <c r="F19" s="2" t="s">
        <v>45</v>
      </c>
      <c r="G19" s="2" t="s">
        <v>46</v>
      </c>
      <c r="H19" s="2" t="s">
        <v>47</v>
      </c>
    </row>
    <row r="20" spans="1:8" x14ac:dyDescent="0.25">
      <c r="A20" s="3" t="s">
        <v>43</v>
      </c>
      <c r="B20" s="3" t="s">
        <v>48</v>
      </c>
      <c r="C20" s="3" t="s">
        <v>54</v>
      </c>
      <c r="D20" s="3">
        <v>5</v>
      </c>
      <c r="E20" s="3"/>
      <c r="F20" s="3" t="s">
        <v>61</v>
      </c>
      <c r="G20" s="3" t="s">
        <v>62</v>
      </c>
      <c r="H20" s="3" t="s">
        <v>50</v>
      </c>
    </row>
    <row r="21" spans="1:8" x14ac:dyDescent="0.25">
      <c r="A21" s="2" t="s">
        <v>43</v>
      </c>
      <c r="B21" s="2" t="s">
        <v>51</v>
      </c>
      <c r="C21" s="2" t="s">
        <v>54</v>
      </c>
      <c r="D21" s="2">
        <v>5</v>
      </c>
      <c r="E21" s="2"/>
      <c r="F21" s="2" t="s">
        <v>52</v>
      </c>
      <c r="G21" s="2"/>
      <c r="H21" s="2" t="s">
        <v>53</v>
      </c>
    </row>
    <row r="22" spans="1:8" x14ac:dyDescent="0.25">
      <c r="A22" s="41" t="s">
        <v>73</v>
      </c>
      <c r="B22" s="41" t="s">
        <v>76</v>
      </c>
      <c r="C22" s="41" t="s">
        <v>54</v>
      </c>
      <c r="D22" s="41">
        <v>1</v>
      </c>
      <c r="E22" s="41"/>
      <c r="F22" s="42" t="s">
        <v>112</v>
      </c>
      <c r="G22" s="41"/>
      <c r="H22" s="41" t="s">
        <v>116</v>
      </c>
    </row>
    <row r="23" spans="1:8" x14ac:dyDescent="0.25">
      <c r="A23" s="41" t="s">
        <v>74</v>
      </c>
      <c r="B23" s="41" t="s">
        <v>77</v>
      </c>
      <c r="C23" s="41" t="s">
        <v>54</v>
      </c>
      <c r="D23" s="41">
        <v>1</v>
      </c>
      <c r="E23" s="41"/>
      <c r="F23" s="42" t="s">
        <v>112</v>
      </c>
      <c r="G23" s="41"/>
      <c r="H23" s="41" t="s">
        <v>105</v>
      </c>
    </row>
    <row r="24" spans="1:8" x14ac:dyDescent="0.25">
      <c r="A24" s="41" t="s">
        <v>75</v>
      </c>
      <c r="B24" s="41" t="s">
        <v>78</v>
      </c>
      <c r="C24" s="41" t="s">
        <v>54</v>
      </c>
      <c r="D24" s="41">
        <v>1</v>
      </c>
      <c r="E24" s="41"/>
      <c r="F24" s="42" t="s">
        <v>112</v>
      </c>
      <c r="G24" s="41"/>
      <c r="H24" s="41" t="s">
        <v>107</v>
      </c>
    </row>
    <row r="25" spans="1:8" x14ac:dyDescent="0.25">
      <c r="A25" s="8" t="s">
        <v>128</v>
      </c>
      <c r="B25" s="8" t="s">
        <v>129</v>
      </c>
      <c r="C25" s="8" t="s">
        <v>54</v>
      </c>
      <c r="D25" s="8">
        <v>4</v>
      </c>
      <c r="E25" s="8"/>
      <c r="F25" s="8" t="s">
        <v>95</v>
      </c>
      <c r="G25" s="8"/>
      <c r="H25" s="8" t="s">
        <v>96</v>
      </c>
    </row>
    <row r="26" spans="1:8" x14ac:dyDescent="0.25">
      <c r="A26" s="43" t="s">
        <v>98</v>
      </c>
      <c r="B26" s="44" t="s">
        <v>99</v>
      </c>
      <c r="C26" s="44" t="s">
        <v>54</v>
      </c>
      <c r="D26" s="44">
        <v>2</v>
      </c>
      <c r="E26" s="44"/>
      <c r="F26" s="44" t="s">
        <v>100</v>
      </c>
      <c r="G26" s="44"/>
      <c r="H26" s="45" t="s">
        <v>104</v>
      </c>
    </row>
    <row r="27" spans="1:8" ht="30" x14ac:dyDescent="0.25">
      <c r="A27" s="24" t="s">
        <v>127</v>
      </c>
      <c r="B27" s="24" t="s">
        <v>102</v>
      </c>
      <c r="C27" s="24" t="s">
        <v>101</v>
      </c>
      <c r="D27" s="24">
        <v>4</v>
      </c>
      <c r="E27" s="24"/>
      <c r="F27" s="24" t="s">
        <v>108</v>
      </c>
      <c r="G27" s="24"/>
      <c r="H27" s="46" t="s">
        <v>103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topLeftCell="A18" workbookViewId="0">
      <selection activeCell="A30" sqref="A30"/>
    </sheetView>
  </sheetViews>
  <sheetFormatPr defaultRowHeight="15" x14ac:dyDescent="0.25"/>
  <cols>
    <col min="1" max="1" width="26.28515625" bestFit="1" customWidth="1"/>
    <col min="2" max="2" width="46.85546875" customWidth="1"/>
    <col min="3" max="3" width="7.85546875" customWidth="1"/>
    <col min="4" max="4" width="9.7109375" customWidth="1"/>
    <col min="5" max="5" width="8.5703125" customWidth="1"/>
    <col min="6" max="6" width="9.85546875" customWidth="1"/>
    <col min="7" max="7" width="13.42578125" customWidth="1"/>
    <col min="8" max="9" width="35.42578125" customWidth="1"/>
    <col min="10" max="10" width="173.5703125" bestFit="1" customWidth="1"/>
  </cols>
  <sheetData>
    <row r="1" spans="1:8" x14ac:dyDescent="0.25">
      <c r="A1" t="s">
        <v>0</v>
      </c>
      <c r="B1" t="s">
        <v>1</v>
      </c>
      <c r="C1" t="s">
        <v>2</v>
      </c>
      <c r="D1" t="s">
        <v>70</v>
      </c>
      <c r="E1" t="s">
        <v>3</v>
      </c>
      <c r="F1" t="s">
        <v>4</v>
      </c>
      <c r="G1" t="s">
        <v>71</v>
      </c>
      <c r="H1" t="s">
        <v>68</v>
      </c>
    </row>
    <row r="2" spans="1:8" ht="30" x14ac:dyDescent="0.25">
      <c r="A2" s="16" t="s">
        <v>5</v>
      </c>
      <c r="B2" s="23" t="s">
        <v>6</v>
      </c>
      <c r="C2" s="17" t="s">
        <v>7</v>
      </c>
      <c r="D2" s="16">
        <v>2</v>
      </c>
      <c r="E2" s="16"/>
      <c r="F2" s="16" t="s">
        <v>8</v>
      </c>
      <c r="G2" s="16"/>
      <c r="H2" s="24" t="s">
        <v>90</v>
      </c>
    </row>
    <row r="3" spans="1:8" x14ac:dyDescent="0.25">
      <c r="A3" s="16" t="s">
        <v>5</v>
      </c>
      <c r="B3" s="23" t="s">
        <v>9</v>
      </c>
      <c r="C3" s="17" t="s">
        <v>7</v>
      </c>
      <c r="D3" s="16">
        <v>2</v>
      </c>
      <c r="E3" s="16"/>
      <c r="F3" s="16" t="s">
        <v>8</v>
      </c>
      <c r="G3" s="16"/>
      <c r="H3" s="24" t="s">
        <v>89</v>
      </c>
    </row>
    <row r="4" spans="1:8" x14ac:dyDescent="0.25">
      <c r="A4" s="13" t="s">
        <v>67</v>
      </c>
      <c r="B4" s="14" t="s">
        <v>11</v>
      </c>
      <c r="C4" s="15" t="s">
        <v>7</v>
      </c>
      <c r="D4" s="13">
        <v>0</v>
      </c>
      <c r="E4" s="13"/>
      <c r="F4" s="13" t="s">
        <v>8</v>
      </c>
      <c r="G4" s="13"/>
      <c r="H4" s="13" t="s">
        <v>84</v>
      </c>
    </row>
    <row r="5" spans="1:8" x14ac:dyDescent="0.25">
      <c r="A5" s="13" t="s">
        <v>67</v>
      </c>
      <c r="B5" s="14" t="s">
        <v>12</v>
      </c>
      <c r="C5" s="15" t="s">
        <v>7</v>
      </c>
      <c r="D5" s="13">
        <v>0</v>
      </c>
      <c r="E5" s="13"/>
      <c r="F5" s="13" t="s">
        <v>8</v>
      </c>
      <c r="G5" s="13"/>
      <c r="H5" s="13" t="s">
        <v>83</v>
      </c>
    </row>
    <row r="6" spans="1:8" x14ac:dyDescent="0.25">
      <c r="A6" s="13" t="s">
        <v>67</v>
      </c>
      <c r="B6" s="14" t="s">
        <v>69</v>
      </c>
      <c r="C6" s="15" t="s">
        <v>7</v>
      </c>
      <c r="D6" s="13">
        <v>0</v>
      </c>
      <c r="E6" s="13"/>
      <c r="F6" s="13" t="s">
        <v>8</v>
      </c>
      <c r="G6" s="13" t="s">
        <v>79</v>
      </c>
      <c r="H6" s="13" t="s">
        <v>123</v>
      </c>
    </row>
    <row r="7" spans="1:8" x14ac:dyDescent="0.25">
      <c r="A7" s="12" t="s">
        <v>37</v>
      </c>
      <c r="B7" s="21" t="s">
        <v>14</v>
      </c>
      <c r="C7" s="22" t="s">
        <v>7</v>
      </c>
      <c r="D7" s="12">
        <v>5</v>
      </c>
      <c r="E7" s="12"/>
      <c r="F7" s="12" t="s">
        <v>122</v>
      </c>
      <c r="G7" s="12" t="s">
        <v>120</v>
      </c>
      <c r="H7" s="12" t="s">
        <v>214</v>
      </c>
    </row>
    <row r="8" spans="1:8" x14ac:dyDescent="0.25">
      <c r="A8" s="13" t="s">
        <v>67</v>
      </c>
      <c r="B8" s="14" t="s">
        <v>15</v>
      </c>
      <c r="C8" s="15" t="s">
        <v>7</v>
      </c>
      <c r="D8" s="13">
        <v>0</v>
      </c>
      <c r="E8" s="13"/>
      <c r="F8" s="13" t="s">
        <v>8</v>
      </c>
      <c r="G8" s="13"/>
      <c r="H8" s="13" t="s">
        <v>87</v>
      </c>
    </row>
    <row r="9" spans="1:8" ht="30" x14ac:dyDescent="0.25">
      <c r="A9" s="13" t="s">
        <v>67</v>
      </c>
      <c r="B9" s="14" t="s">
        <v>115</v>
      </c>
      <c r="C9" s="15" t="s">
        <v>7</v>
      </c>
      <c r="D9" s="13">
        <v>0</v>
      </c>
      <c r="E9" s="13"/>
      <c r="F9" s="13" t="s">
        <v>8</v>
      </c>
      <c r="G9" s="13"/>
      <c r="H9" s="13" t="s">
        <v>116</v>
      </c>
    </row>
    <row r="10" spans="1:8" x14ac:dyDescent="0.25">
      <c r="A10" s="18" t="s">
        <v>17</v>
      </c>
      <c r="B10" s="18" t="s">
        <v>18</v>
      </c>
      <c r="C10" s="19" t="s">
        <v>7</v>
      </c>
      <c r="D10" s="18">
        <v>25</v>
      </c>
      <c r="E10" s="18"/>
      <c r="F10" s="18" t="s">
        <v>19</v>
      </c>
      <c r="G10" s="20" t="s">
        <v>111</v>
      </c>
      <c r="H10" s="18" t="s">
        <v>114</v>
      </c>
    </row>
    <row r="11" spans="1:8" x14ac:dyDescent="0.25">
      <c r="A11" s="10" t="s">
        <v>21</v>
      </c>
      <c r="B11" s="10" t="s">
        <v>22</v>
      </c>
      <c r="C11" s="11" t="s">
        <v>7</v>
      </c>
      <c r="D11" s="10">
        <v>5</v>
      </c>
      <c r="E11" s="10"/>
      <c r="F11" s="10" t="s">
        <v>23</v>
      </c>
      <c r="G11" s="10" t="s">
        <v>24</v>
      </c>
      <c r="H11" s="10" t="s">
        <v>25</v>
      </c>
    </row>
    <row r="12" spans="1:8" x14ac:dyDescent="0.25">
      <c r="A12" s="10" t="s">
        <v>26</v>
      </c>
      <c r="B12" s="10" t="s">
        <v>27</v>
      </c>
      <c r="C12" s="11" t="s">
        <v>7</v>
      </c>
      <c r="D12" s="10">
        <v>2</v>
      </c>
      <c r="E12" s="10"/>
      <c r="F12" s="10" t="s">
        <v>28</v>
      </c>
      <c r="G12" s="10"/>
      <c r="H12" s="10" t="s">
        <v>29</v>
      </c>
    </row>
    <row r="13" spans="1:8" x14ac:dyDescent="0.25">
      <c r="A13" s="10" t="s">
        <v>26</v>
      </c>
      <c r="B13" s="10" t="s">
        <v>30</v>
      </c>
      <c r="C13" s="11" t="s">
        <v>7</v>
      </c>
      <c r="D13" s="10">
        <v>2</v>
      </c>
      <c r="E13" s="10"/>
      <c r="F13" s="10" t="s">
        <v>28</v>
      </c>
      <c r="G13" s="10"/>
      <c r="H13" s="10" t="s">
        <v>31</v>
      </c>
    </row>
    <row r="14" spans="1:8" x14ac:dyDescent="0.25">
      <c r="A14" s="10" t="s">
        <v>26</v>
      </c>
      <c r="B14" s="10" t="s">
        <v>32</v>
      </c>
      <c r="C14" s="11" t="s">
        <v>7</v>
      </c>
      <c r="D14" s="10">
        <v>3</v>
      </c>
      <c r="E14" s="10"/>
      <c r="F14" s="10" t="s">
        <v>33</v>
      </c>
      <c r="G14" s="10"/>
      <c r="H14" s="10" t="s">
        <v>34</v>
      </c>
    </row>
    <row r="15" spans="1:8" x14ac:dyDescent="0.25">
      <c r="A15" s="12" t="s">
        <v>26</v>
      </c>
      <c r="B15" s="12" t="s">
        <v>35</v>
      </c>
      <c r="C15" s="22" t="s">
        <v>7</v>
      </c>
      <c r="D15" s="54">
        <v>3</v>
      </c>
      <c r="E15" s="12"/>
      <c r="F15" s="12" t="s">
        <v>33</v>
      </c>
      <c r="G15" s="12"/>
      <c r="H15" s="12" t="s">
        <v>36</v>
      </c>
    </row>
    <row r="16" spans="1:8" x14ac:dyDescent="0.25">
      <c r="A16" s="31" t="s">
        <v>37</v>
      </c>
      <c r="B16" s="31" t="s">
        <v>16</v>
      </c>
      <c r="C16" s="32" t="s">
        <v>7</v>
      </c>
      <c r="D16" s="31">
        <v>5</v>
      </c>
      <c r="E16" s="31"/>
      <c r="F16" s="31" t="s">
        <v>8</v>
      </c>
      <c r="G16" s="31"/>
      <c r="H16" s="31" t="s">
        <v>88</v>
      </c>
    </row>
    <row r="17" spans="1:8" ht="30" x14ac:dyDescent="0.25">
      <c r="A17" s="33" t="s">
        <v>37</v>
      </c>
      <c r="B17" s="33" t="s">
        <v>39</v>
      </c>
      <c r="C17" s="34" t="s">
        <v>7</v>
      </c>
      <c r="D17" s="33">
        <v>12</v>
      </c>
      <c r="E17" s="33"/>
      <c r="F17" s="33" t="s">
        <v>40</v>
      </c>
      <c r="G17" s="33"/>
      <c r="H17" s="35" t="s">
        <v>97</v>
      </c>
    </row>
    <row r="18" spans="1:8" ht="30" x14ac:dyDescent="0.25">
      <c r="A18" s="33" t="s">
        <v>41</v>
      </c>
      <c r="B18" s="33" t="s">
        <v>109</v>
      </c>
      <c r="C18" s="34" t="s">
        <v>7</v>
      </c>
      <c r="D18" s="33">
        <v>15</v>
      </c>
      <c r="E18" s="33"/>
      <c r="F18" s="33" t="s">
        <v>42</v>
      </c>
      <c r="G18" s="33"/>
      <c r="H18" s="35" t="s">
        <v>110</v>
      </c>
    </row>
    <row r="19" spans="1:8" x14ac:dyDescent="0.25">
      <c r="A19" s="2" t="s">
        <v>43</v>
      </c>
      <c r="B19" s="2" t="s">
        <v>44</v>
      </c>
      <c r="C19" s="5" t="s">
        <v>7</v>
      </c>
      <c r="D19" s="2">
        <v>5</v>
      </c>
      <c r="E19" s="2"/>
      <c r="F19" s="2" t="s">
        <v>45</v>
      </c>
      <c r="G19" s="2" t="s">
        <v>46</v>
      </c>
      <c r="H19" s="2" t="s">
        <v>47</v>
      </c>
    </row>
    <row r="20" spans="1:8" x14ac:dyDescent="0.25">
      <c r="A20" s="2" t="s">
        <v>43</v>
      </c>
      <c r="B20" s="2" t="s">
        <v>48</v>
      </c>
      <c r="C20" s="5" t="s">
        <v>7</v>
      </c>
      <c r="D20" s="2">
        <v>5</v>
      </c>
      <c r="E20" s="2"/>
      <c r="F20" s="2" t="s">
        <v>49</v>
      </c>
      <c r="G20" s="2"/>
      <c r="H20" s="2" t="s">
        <v>50</v>
      </c>
    </row>
    <row r="21" spans="1:8" x14ac:dyDescent="0.25">
      <c r="A21" s="2" t="s">
        <v>43</v>
      </c>
      <c r="B21" s="2" t="s">
        <v>51</v>
      </c>
      <c r="C21" s="5" t="s">
        <v>7</v>
      </c>
      <c r="D21" s="2">
        <v>5</v>
      </c>
      <c r="E21" s="2"/>
      <c r="F21" s="2" t="s">
        <v>52</v>
      </c>
      <c r="G21" s="2"/>
      <c r="H21" s="2" t="s">
        <v>53</v>
      </c>
    </row>
    <row r="22" spans="1:8" ht="18" customHeight="1" x14ac:dyDescent="0.25">
      <c r="A22" s="26" t="s">
        <v>124</v>
      </c>
      <c r="B22" s="26" t="s">
        <v>76</v>
      </c>
      <c r="C22" s="27" t="s">
        <v>7</v>
      </c>
      <c r="D22" s="26">
        <v>1</v>
      </c>
      <c r="E22" s="26"/>
      <c r="F22" s="28">
        <f xml:space="preserve"> 100%</f>
        <v>1</v>
      </c>
      <c r="G22" s="26"/>
      <c r="H22" s="26" t="s">
        <v>106</v>
      </c>
    </row>
    <row r="23" spans="1:8" x14ac:dyDescent="0.25">
      <c r="A23" s="26" t="s">
        <v>125</v>
      </c>
      <c r="B23" s="25" t="s">
        <v>77</v>
      </c>
      <c r="C23" s="27" t="s">
        <v>7</v>
      </c>
      <c r="D23" s="25">
        <v>1</v>
      </c>
      <c r="E23" s="25"/>
      <c r="F23" s="29">
        <v>1</v>
      </c>
      <c r="G23" s="25"/>
      <c r="H23" s="25" t="s">
        <v>105</v>
      </c>
    </row>
    <row r="24" spans="1:8" x14ac:dyDescent="0.25">
      <c r="A24" s="26" t="s">
        <v>126</v>
      </c>
      <c r="B24" s="26" t="s">
        <v>78</v>
      </c>
      <c r="C24" s="27" t="s">
        <v>7</v>
      </c>
      <c r="D24" s="26">
        <v>1</v>
      </c>
      <c r="E24" s="30"/>
      <c r="F24" s="28">
        <v>1</v>
      </c>
      <c r="G24" s="26"/>
      <c r="H24" s="26" t="s">
        <v>107</v>
      </c>
    </row>
    <row r="25" spans="1:8" x14ac:dyDescent="0.25">
      <c r="A25" s="9" t="s">
        <v>128</v>
      </c>
      <c r="B25" s="9" t="s">
        <v>93</v>
      </c>
      <c r="C25" s="7" t="s">
        <v>7</v>
      </c>
      <c r="D25" s="9">
        <v>4</v>
      </c>
      <c r="E25" s="9"/>
      <c r="F25" s="9" t="s">
        <v>95</v>
      </c>
      <c r="G25" s="9"/>
      <c r="H25" s="9" t="s">
        <v>96</v>
      </c>
    </row>
    <row r="26" spans="1:8" x14ac:dyDescent="0.25">
      <c r="A26" s="36" t="s">
        <v>98</v>
      </c>
      <c r="B26" s="37" t="s">
        <v>99</v>
      </c>
      <c r="C26" s="27" t="s">
        <v>7</v>
      </c>
      <c r="D26" s="37">
        <v>2</v>
      </c>
      <c r="E26" s="37"/>
      <c r="F26" s="37" t="s">
        <v>100</v>
      </c>
      <c r="G26" s="37"/>
      <c r="H26" s="38" t="s">
        <v>104</v>
      </c>
    </row>
    <row r="27" spans="1:8" ht="29.1" customHeight="1" x14ac:dyDescent="0.25">
      <c r="A27" s="39" t="s">
        <v>127</v>
      </c>
      <c r="B27" s="39" t="s">
        <v>102</v>
      </c>
      <c r="C27" s="17" t="s">
        <v>7</v>
      </c>
      <c r="D27" s="39">
        <v>4</v>
      </c>
      <c r="E27" s="39"/>
      <c r="F27" s="39" t="s">
        <v>108</v>
      </c>
      <c r="G27" s="39"/>
      <c r="H27" s="40" t="s">
        <v>103</v>
      </c>
    </row>
  </sheetData>
  <hyperlinks>
    <hyperlink ref="G10" r:id="rId1"/>
  </hyperlinks>
  <pageMargins left="0.7" right="0.7" top="0.75" bottom="0.75" header="0.3" footer="0.3"/>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
  <sheetViews>
    <sheetView workbookViewId="0"/>
  </sheetViews>
  <sheetFormatPr defaultRowHeight="15" x14ac:dyDescent="0.25"/>
  <cols>
    <col min="1" max="1" width="26.28515625" bestFit="1" customWidth="1"/>
    <col min="2" max="2" width="46.85546875" customWidth="1"/>
    <col min="3" max="3" width="7.85546875" style="6" customWidth="1"/>
    <col min="4" max="4" width="9.7109375" style="6" customWidth="1"/>
    <col min="5" max="5" width="8.5703125" customWidth="1"/>
    <col min="6" max="6" width="9.85546875" customWidth="1"/>
    <col min="7" max="7" width="13.42578125" customWidth="1"/>
    <col min="8" max="9" width="35.42578125" customWidth="1"/>
    <col min="10" max="10" width="173.5703125" bestFit="1" customWidth="1"/>
  </cols>
  <sheetData>
    <row r="1" spans="1:8" x14ac:dyDescent="0.25">
      <c r="A1" t="s">
        <v>0</v>
      </c>
      <c r="B1" t="s">
        <v>1</v>
      </c>
      <c r="C1" s="6" t="s">
        <v>2</v>
      </c>
      <c r="D1" s="6" t="s">
        <v>70</v>
      </c>
      <c r="E1" t="s">
        <v>3</v>
      </c>
      <c r="F1" t="s">
        <v>4</v>
      </c>
      <c r="G1" t="s">
        <v>71</v>
      </c>
      <c r="H1" t="s">
        <v>68</v>
      </c>
    </row>
    <row r="2" spans="1:8" x14ac:dyDescent="0.25">
      <c r="A2" s="24" t="s">
        <v>5</v>
      </c>
      <c r="B2" s="24" t="s">
        <v>6</v>
      </c>
      <c r="C2" s="51" t="s">
        <v>63</v>
      </c>
      <c r="D2" s="51">
        <v>2</v>
      </c>
      <c r="E2" s="24"/>
      <c r="F2" s="24" t="s">
        <v>8</v>
      </c>
      <c r="G2" s="24"/>
      <c r="H2" s="24" t="s">
        <v>90</v>
      </c>
    </row>
    <row r="3" spans="1:8" x14ac:dyDescent="0.25">
      <c r="A3" s="24" t="s">
        <v>5</v>
      </c>
      <c r="B3" s="24" t="s">
        <v>9</v>
      </c>
      <c r="C3" s="51" t="s">
        <v>63</v>
      </c>
      <c r="D3" s="51">
        <v>2</v>
      </c>
      <c r="E3" s="24"/>
      <c r="F3" s="24" t="s">
        <v>8</v>
      </c>
      <c r="G3" s="24"/>
      <c r="H3" s="24" t="s">
        <v>89</v>
      </c>
    </row>
    <row r="4" spans="1:8" x14ac:dyDescent="0.25">
      <c r="A4" t="s">
        <v>10</v>
      </c>
      <c r="B4" t="s">
        <v>11</v>
      </c>
      <c r="C4" s="6" t="s">
        <v>63</v>
      </c>
      <c r="D4" s="6">
        <v>0</v>
      </c>
      <c r="F4" t="s">
        <v>8</v>
      </c>
      <c r="H4" t="s">
        <v>84</v>
      </c>
    </row>
    <row r="5" spans="1:8" x14ac:dyDescent="0.25">
      <c r="A5" t="s">
        <v>10</v>
      </c>
      <c r="B5" t="s">
        <v>12</v>
      </c>
      <c r="C5" s="6" t="s">
        <v>63</v>
      </c>
      <c r="D5" s="6">
        <v>0</v>
      </c>
      <c r="F5" t="s">
        <v>8</v>
      </c>
      <c r="H5" t="s">
        <v>83</v>
      </c>
    </row>
    <row r="6" spans="1:8" x14ac:dyDescent="0.25">
      <c r="A6" t="s">
        <v>10</v>
      </c>
      <c r="B6" t="s">
        <v>85</v>
      </c>
      <c r="C6" s="6" t="s">
        <v>63</v>
      </c>
      <c r="D6" s="6">
        <v>0</v>
      </c>
      <c r="F6" t="s">
        <v>8</v>
      </c>
      <c r="H6" t="s">
        <v>86</v>
      </c>
    </row>
    <row r="7" spans="1:8" x14ac:dyDescent="0.25">
      <c r="A7" s="12" t="s">
        <v>37</v>
      </c>
      <c r="B7" s="12" t="s">
        <v>14</v>
      </c>
      <c r="C7" s="22" t="s">
        <v>63</v>
      </c>
      <c r="D7" s="22">
        <v>5</v>
      </c>
      <c r="E7" s="12"/>
      <c r="F7" s="12" t="s">
        <v>121</v>
      </c>
      <c r="G7" s="12" t="s">
        <v>120</v>
      </c>
      <c r="H7" s="12" t="s">
        <v>214</v>
      </c>
    </row>
    <row r="8" spans="1:8" x14ac:dyDescent="0.25">
      <c r="A8" t="s">
        <v>10</v>
      </c>
      <c r="B8" t="s">
        <v>15</v>
      </c>
      <c r="C8" s="6" t="s">
        <v>63</v>
      </c>
      <c r="D8" s="6">
        <v>0</v>
      </c>
      <c r="F8" t="s">
        <v>8</v>
      </c>
      <c r="H8" t="s">
        <v>87</v>
      </c>
    </row>
    <row r="9" spans="1:8" x14ac:dyDescent="0.25">
      <c r="A9" t="s">
        <v>10</v>
      </c>
      <c r="B9" t="s">
        <v>16</v>
      </c>
      <c r="C9" s="6" t="s">
        <v>63</v>
      </c>
      <c r="D9" s="6">
        <v>0</v>
      </c>
      <c r="F9" t="s">
        <v>8</v>
      </c>
      <c r="H9" t="s">
        <v>88</v>
      </c>
    </row>
    <row r="10" spans="1:8" x14ac:dyDescent="0.25">
      <c r="A10" s="12" t="s">
        <v>17</v>
      </c>
      <c r="B10" s="12" t="s">
        <v>18</v>
      </c>
      <c r="C10" s="22" t="s">
        <v>63</v>
      </c>
      <c r="D10" s="22">
        <v>25</v>
      </c>
      <c r="E10" s="12"/>
      <c r="F10" s="12" t="s">
        <v>64</v>
      </c>
      <c r="G10" s="12"/>
      <c r="H10" s="12" t="s">
        <v>20</v>
      </c>
    </row>
    <row r="11" spans="1:8" x14ac:dyDescent="0.25">
      <c r="A11" s="12" t="s">
        <v>21</v>
      </c>
      <c r="B11" s="12" t="s">
        <v>58</v>
      </c>
      <c r="C11" s="22" t="s">
        <v>63</v>
      </c>
      <c r="D11" s="22">
        <v>5</v>
      </c>
      <c r="E11" s="12"/>
      <c r="F11" s="12" t="s">
        <v>65</v>
      </c>
      <c r="G11" s="12"/>
      <c r="H11" s="12" t="s">
        <v>60</v>
      </c>
    </row>
    <row r="12" spans="1:8" x14ac:dyDescent="0.25">
      <c r="A12" s="12" t="s">
        <v>26</v>
      </c>
      <c r="B12" s="12" t="s">
        <v>27</v>
      </c>
      <c r="C12" s="22" t="s">
        <v>63</v>
      </c>
      <c r="D12" s="22">
        <v>2</v>
      </c>
      <c r="E12" s="12"/>
      <c r="F12" s="12" t="s">
        <v>28</v>
      </c>
      <c r="G12" s="12"/>
      <c r="H12" s="12" t="s">
        <v>29</v>
      </c>
    </row>
    <row r="13" spans="1:8" x14ac:dyDescent="0.25">
      <c r="A13" s="12" t="s">
        <v>26</v>
      </c>
      <c r="B13" s="12" t="s">
        <v>30</v>
      </c>
      <c r="C13" s="22" t="s">
        <v>63</v>
      </c>
      <c r="D13" s="22">
        <v>2</v>
      </c>
      <c r="E13" s="12"/>
      <c r="F13" s="12" t="s">
        <v>28</v>
      </c>
      <c r="G13" s="12"/>
      <c r="H13" s="12" t="s">
        <v>31</v>
      </c>
    </row>
    <row r="14" spans="1:8" x14ac:dyDescent="0.25">
      <c r="A14" s="12" t="s">
        <v>26</v>
      </c>
      <c r="B14" s="12" t="s">
        <v>32</v>
      </c>
      <c r="C14" s="22" t="s">
        <v>63</v>
      </c>
      <c r="D14" s="22">
        <v>3</v>
      </c>
      <c r="E14" s="12"/>
      <c r="F14" s="12" t="s">
        <v>33</v>
      </c>
      <c r="G14" s="12"/>
      <c r="H14" s="12" t="s">
        <v>34</v>
      </c>
    </row>
    <row r="15" spans="1:8" x14ac:dyDescent="0.25">
      <c r="A15" s="12" t="s">
        <v>26</v>
      </c>
      <c r="B15" s="12" t="s">
        <v>35</v>
      </c>
      <c r="C15" s="22" t="s">
        <v>63</v>
      </c>
      <c r="D15" s="22">
        <v>3</v>
      </c>
      <c r="E15" s="12"/>
      <c r="F15" s="12" t="s">
        <v>33</v>
      </c>
      <c r="G15" s="12"/>
      <c r="H15" s="12" t="s">
        <v>36</v>
      </c>
    </row>
    <row r="16" spans="1:8" x14ac:dyDescent="0.25">
      <c r="A16" s="12" t="s">
        <v>37</v>
      </c>
      <c r="B16" s="12" t="s">
        <v>16</v>
      </c>
      <c r="C16" s="22" t="s">
        <v>63</v>
      </c>
      <c r="D16" s="22">
        <v>5</v>
      </c>
      <c r="E16" s="12"/>
      <c r="F16" s="12" t="s">
        <v>8</v>
      </c>
      <c r="G16" s="12"/>
      <c r="H16" s="12" t="s">
        <v>80</v>
      </c>
    </row>
    <row r="17" spans="1:8" x14ac:dyDescent="0.25">
      <c r="A17" s="12" t="s">
        <v>37</v>
      </c>
      <c r="B17" s="12" t="s">
        <v>39</v>
      </c>
      <c r="C17" s="22" t="s">
        <v>63</v>
      </c>
      <c r="D17" s="22">
        <v>12</v>
      </c>
      <c r="E17" s="12"/>
      <c r="F17" s="12" t="s">
        <v>92</v>
      </c>
      <c r="G17" s="12"/>
      <c r="H17" s="12" t="s">
        <v>91</v>
      </c>
    </row>
    <row r="18" spans="1:8" x14ac:dyDescent="0.25">
      <c r="A18" s="12" t="s">
        <v>41</v>
      </c>
      <c r="B18" s="12" t="s">
        <v>81</v>
      </c>
      <c r="C18" s="22" t="s">
        <v>63</v>
      </c>
      <c r="D18" s="22">
        <v>15</v>
      </c>
      <c r="E18" s="12"/>
      <c r="F18" s="12" t="s">
        <v>42</v>
      </c>
      <c r="G18" s="12"/>
      <c r="H18" s="12" t="s">
        <v>82</v>
      </c>
    </row>
    <row r="19" spans="1:8" x14ac:dyDescent="0.25">
      <c r="A19" s="12" t="s">
        <v>43</v>
      </c>
      <c r="B19" s="12" t="s">
        <v>44</v>
      </c>
      <c r="C19" s="22" t="s">
        <v>63</v>
      </c>
      <c r="D19" s="22">
        <v>5</v>
      </c>
      <c r="E19" s="12"/>
      <c r="F19" s="12" t="s">
        <v>66</v>
      </c>
      <c r="G19" s="12"/>
      <c r="H19" s="12" t="s">
        <v>47</v>
      </c>
    </row>
    <row r="20" spans="1:8" x14ac:dyDescent="0.25">
      <c r="A20" s="12" t="s">
        <v>43</v>
      </c>
      <c r="B20" s="12" t="s">
        <v>48</v>
      </c>
      <c r="C20" s="22" t="s">
        <v>63</v>
      </c>
      <c r="D20" s="22">
        <v>5</v>
      </c>
      <c r="E20" s="12"/>
      <c r="F20" s="12" t="s">
        <v>38</v>
      </c>
      <c r="G20" s="12"/>
      <c r="H20" s="12" t="s">
        <v>50</v>
      </c>
    </row>
    <row r="21" spans="1:8" x14ac:dyDescent="0.25">
      <c r="A21" s="12" t="s">
        <v>43</v>
      </c>
      <c r="B21" s="12" t="s">
        <v>51</v>
      </c>
      <c r="C21" s="22" t="s">
        <v>63</v>
      </c>
      <c r="D21" s="22">
        <v>5</v>
      </c>
      <c r="E21" s="12"/>
      <c r="F21" s="12" t="s">
        <v>131</v>
      </c>
      <c r="G21" s="12"/>
      <c r="H21" s="12" t="s">
        <v>53</v>
      </c>
    </row>
    <row r="22" spans="1:8" x14ac:dyDescent="0.25">
      <c r="A22" s="12" t="s">
        <v>73</v>
      </c>
      <c r="B22" s="12" t="s">
        <v>76</v>
      </c>
      <c r="C22" s="22" t="s">
        <v>63</v>
      </c>
      <c r="D22" s="22">
        <v>1</v>
      </c>
      <c r="E22" s="12"/>
      <c r="F22" s="49" t="s">
        <v>113</v>
      </c>
      <c r="G22" s="12"/>
      <c r="H22" s="12" t="s">
        <v>116</v>
      </c>
    </row>
    <row r="23" spans="1:8" x14ac:dyDescent="0.25">
      <c r="A23" s="12" t="s">
        <v>74</v>
      </c>
      <c r="B23" s="12" t="s">
        <v>77</v>
      </c>
      <c r="C23" s="22" t="s">
        <v>63</v>
      </c>
      <c r="D23" s="22">
        <v>1</v>
      </c>
      <c r="E23" s="12"/>
      <c r="F23" s="49" t="s">
        <v>112</v>
      </c>
      <c r="G23" s="12"/>
      <c r="H23" s="12" t="s">
        <v>105</v>
      </c>
    </row>
    <row r="24" spans="1:8" x14ac:dyDescent="0.25">
      <c r="A24" s="12" t="s">
        <v>75</v>
      </c>
      <c r="B24" s="12" t="s">
        <v>78</v>
      </c>
      <c r="C24" s="22" t="s">
        <v>63</v>
      </c>
      <c r="D24" s="22">
        <v>1</v>
      </c>
      <c r="E24" s="12"/>
      <c r="F24" s="49" t="s">
        <v>112</v>
      </c>
      <c r="G24" s="12"/>
      <c r="H24" s="12" t="s">
        <v>107</v>
      </c>
    </row>
    <row r="25" spans="1:8" x14ac:dyDescent="0.25">
      <c r="A25" s="8" t="s">
        <v>130</v>
      </c>
      <c r="B25" s="8" t="s">
        <v>93</v>
      </c>
      <c r="C25" s="52" t="s">
        <v>63</v>
      </c>
      <c r="D25" s="52">
        <v>2</v>
      </c>
      <c r="E25" s="8"/>
      <c r="F25" s="50" t="s">
        <v>132</v>
      </c>
      <c r="G25" s="8"/>
      <c r="H25" s="8" t="s">
        <v>96</v>
      </c>
    </row>
    <row r="26" spans="1:8" x14ac:dyDescent="0.25">
      <c r="A26" s="43" t="s">
        <v>98</v>
      </c>
      <c r="B26" s="44" t="s">
        <v>99</v>
      </c>
      <c r="C26" s="53" t="s">
        <v>54</v>
      </c>
      <c r="D26" s="53">
        <v>2</v>
      </c>
      <c r="E26" s="44"/>
      <c r="F26" s="44" t="s">
        <v>100</v>
      </c>
      <c r="G26" s="44"/>
      <c r="H26" s="45" t="s">
        <v>104</v>
      </c>
    </row>
    <row r="27" spans="1:8" ht="30" x14ac:dyDescent="0.25">
      <c r="A27" s="24" t="s">
        <v>127</v>
      </c>
      <c r="B27" s="24" t="s">
        <v>102</v>
      </c>
      <c r="C27" s="51" t="s">
        <v>101</v>
      </c>
      <c r="D27" s="51">
        <v>4</v>
      </c>
      <c r="E27" s="24"/>
      <c r="F27" s="24" t="s">
        <v>108</v>
      </c>
      <c r="G27" s="24"/>
      <c r="H27" s="46" t="s">
        <v>103</v>
      </c>
    </row>
    <row r="28" spans="1:8" x14ac:dyDescent="0.25">
      <c r="B28" t="s">
        <v>79</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C124"/>
  <sheetViews>
    <sheetView topLeftCell="A10" workbookViewId="0">
      <selection activeCell="B29" sqref="B29:I29"/>
    </sheetView>
  </sheetViews>
  <sheetFormatPr defaultColWidth="0" defaultRowHeight="15" x14ac:dyDescent="0.25"/>
  <cols>
    <col min="1" max="1" width="1.5703125" style="55" customWidth="1"/>
    <col min="2" max="2" width="43.140625" customWidth="1"/>
    <col min="3" max="3" width="42.85546875" customWidth="1"/>
    <col min="4" max="4" width="11.42578125" customWidth="1"/>
    <col min="5" max="5" width="11.85546875" customWidth="1"/>
    <col min="6" max="6" width="21" customWidth="1"/>
    <col min="7" max="7" width="19.85546875" customWidth="1"/>
    <col min="8" max="8" width="14.85546875" customWidth="1"/>
    <col min="9" max="9" width="11.140625" customWidth="1"/>
    <col min="10" max="10" width="10.140625" customWidth="1"/>
    <col min="11" max="11" width="10.85546875" customWidth="1"/>
    <col min="12" max="12" width="0" hidden="1" customWidth="1"/>
    <col min="13" max="13" width="9.140625" hidden="1" customWidth="1"/>
    <col min="14" max="14" width="3" style="55" customWidth="1"/>
    <col min="15" max="15" width="9.140625" hidden="1"/>
    <col min="16" max="16380" width="1.5703125" hidden="1"/>
    <col min="16381" max="16381" width="2.140625" hidden="1"/>
    <col min="16382" max="16382" width="4.140625" hidden="1"/>
    <col min="16383" max="16383" width="5.5703125" hidden="1"/>
    <col min="16384" max="16384" width="1.5703125" hidden="1"/>
  </cols>
  <sheetData>
    <row r="1" spans="1:28" ht="28.5" hidden="1" x14ac:dyDescent="0.45">
      <c r="B1" s="56" t="s">
        <v>135</v>
      </c>
      <c r="C1" s="57"/>
      <c r="D1" s="57"/>
      <c r="E1" s="57"/>
      <c r="F1" s="57"/>
      <c r="G1" s="122"/>
      <c r="H1" s="122"/>
      <c r="I1" s="122"/>
      <c r="J1" s="122"/>
      <c r="K1" s="122"/>
      <c r="M1" s="57"/>
      <c r="N1" s="58"/>
      <c r="O1" s="57"/>
      <c r="P1" s="123"/>
      <c r="Q1" s="123"/>
      <c r="R1" s="123"/>
      <c r="S1" s="123"/>
      <c r="T1" s="123"/>
      <c r="U1" s="123"/>
      <c r="V1" s="123"/>
      <c r="W1" s="123"/>
      <c r="X1" s="123"/>
      <c r="Y1" s="59"/>
      <c r="Z1" s="59"/>
      <c r="AA1" s="59"/>
      <c r="AB1" s="59"/>
    </row>
    <row r="2" spans="1:28" ht="6" hidden="1" customHeight="1" x14ac:dyDescent="0.3">
      <c r="B2" s="60"/>
      <c r="C2" s="60"/>
      <c r="D2" s="60"/>
      <c r="E2" s="60"/>
      <c r="F2" s="60"/>
      <c r="G2" s="122"/>
      <c r="H2" s="122"/>
      <c r="I2" s="122"/>
      <c r="J2" s="122"/>
      <c r="K2" s="122"/>
      <c r="M2" s="60"/>
      <c r="N2" s="61"/>
      <c r="O2" s="60"/>
      <c r="P2" s="123"/>
      <c r="Q2" s="123"/>
      <c r="R2" s="123"/>
      <c r="S2" s="123"/>
      <c r="T2" s="123"/>
      <c r="U2" s="123"/>
      <c r="V2" s="123"/>
      <c r="W2" s="123"/>
      <c r="X2" s="123"/>
      <c r="Y2" s="59"/>
      <c r="Z2" s="59"/>
      <c r="AA2" s="59"/>
    </row>
    <row r="3" spans="1:28" ht="3.75" hidden="1" customHeight="1" x14ac:dyDescent="0.3">
      <c r="A3" s="62"/>
      <c r="B3" s="60"/>
      <c r="C3" s="60"/>
      <c r="D3" s="60"/>
      <c r="E3" s="60"/>
      <c r="F3" s="60"/>
      <c r="G3" s="122"/>
      <c r="H3" s="122"/>
      <c r="I3" s="122"/>
      <c r="J3" s="122"/>
      <c r="K3" s="122"/>
      <c r="M3" s="60"/>
      <c r="N3" s="61"/>
      <c r="O3" s="60"/>
      <c r="P3" s="123"/>
      <c r="Q3" s="123"/>
      <c r="R3" s="123"/>
      <c r="S3" s="123"/>
      <c r="T3" s="123"/>
      <c r="U3" s="123"/>
      <c r="V3" s="123"/>
      <c r="W3" s="123"/>
      <c r="X3" s="123"/>
      <c r="Y3" s="59"/>
      <c r="Z3" s="59"/>
      <c r="AA3" s="59"/>
    </row>
    <row r="4" spans="1:28" ht="33" hidden="1" customHeight="1" x14ac:dyDescent="0.3">
      <c r="A4" s="62"/>
      <c r="B4" s="63" t="s">
        <v>136</v>
      </c>
      <c r="C4" s="60"/>
      <c r="D4" s="60"/>
      <c r="E4" s="60"/>
      <c r="F4" s="60"/>
      <c r="G4" s="122"/>
      <c r="H4" s="122"/>
      <c r="I4" s="122"/>
      <c r="J4" s="122"/>
      <c r="K4" s="122"/>
      <c r="M4" s="60"/>
      <c r="N4" s="61"/>
      <c r="O4" s="60"/>
      <c r="P4" s="123"/>
      <c r="Q4" s="123"/>
      <c r="R4" s="123"/>
      <c r="S4" s="123"/>
      <c r="T4" s="123"/>
      <c r="U4" s="123"/>
      <c r="V4" s="123"/>
      <c r="W4" s="123"/>
      <c r="X4" s="123"/>
      <c r="Y4" s="59"/>
      <c r="Z4" s="59"/>
      <c r="AA4" s="59"/>
    </row>
    <row r="5" spans="1:28" ht="3.75" hidden="1" customHeight="1" x14ac:dyDescent="0.3">
      <c r="A5" s="62"/>
      <c r="B5" s="60"/>
      <c r="C5" s="60"/>
      <c r="D5" s="60"/>
      <c r="E5" s="60"/>
      <c r="F5" s="60"/>
      <c r="G5" s="122"/>
      <c r="H5" s="122"/>
      <c r="I5" s="122"/>
      <c r="J5" s="122"/>
      <c r="K5" s="122"/>
      <c r="M5" s="60"/>
      <c r="N5" s="61"/>
      <c r="O5" s="60"/>
      <c r="P5" s="123"/>
      <c r="Q5" s="123"/>
      <c r="R5" s="123"/>
      <c r="S5" s="123"/>
      <c r="T5" s="123"/>
      <c r="U5" s="123"/>
      <c r="V5" s="123"/>
      <c r="W5" s="123"/>
      <c r="X5" s="123"/>
      <c r="Y5" s="59"/>
      <c r="Z5" s="59"/>
      <c r="AA5" s="59"/>
    </row>
    <row r="6" spans="1:28" ht="33" hidden="1" customHeight="1" x14ac:dyDescent="0.3">
      <c r="A6" s="62"/>
      <c r="B6" s="63" t="s">
        <v>137</v>
      </c>
      <c r="C6" s="60"/>
      <c r="D6" s="60"/>
      <c r="E6" s="60"/>
      <c r="F6" s="60"/>
      <c r="G6" s="122"/>
      <c r="H6" s="122"/>
      <c r="I6" s="122"/>
      <c r="J6" s="122"/>
      <c r="K6" s="122"/>
      <c r="M6" s="60"/>
      <c r="N6" s="61"/>
      <c r="O6" s="60"/>
      <c r="P6" s="123"/>
      <c r="Q6" s="123"/>
      <c r="R6" s="123"/>
      <c r="S6" s="123"/>
      <c r="T6" s="123"/>
      <c r="U6" s="123"/>
      <c r="V6" s="123"/>
      <c r="W6" s="123"/>
      <c r="X6" s="123"/>
      <c r="Y6" s="59"/>
      <c r="Z6" s="59"/>
      <c r="AA6" s="59"/>
    </row>
    <row r="7" spans="1:28" s="64" customFormat="1" ht="3.75" hidden="1" customHeight="1" x14ac:dyDescent="0.3">
      <c r="A7" s="62"/>
      <c r="B7" s="60"/>
      <c r="C7" s="60"/>
      <c r="D7" s="60"/>
      <c r="E7" s="60"/>
      <c r="F7" s="60"/>
      <c r="G7" s="122"/>
      <c r="H7" s="122"/>
      <c r="I7" s="122"/>
      <c r="J7" s="122"/>
      <c r="K7" s="122"/>
      <c r="M7" s="60"/>
      <c r="N7" s="61"/>
      <c r="O7" s="60"/>
      <c r="P7" s="123"/>
      <c r="Q7" s="123"/>
      <c r="R7" s="123"/>
      <c r="S7" s="123"/>
      <c r="T7" s="123"/>
      <c r="U7" s="123"/>
      <c r="V7" s="123"/>
      <c r="W7" s="123"/>
      <c r="X7" s="123"/>
      <c r="Y7" s="59"/>
      <c r="Z7" s="59"/>
      <c r="AA7" s="59"/>
    </row>
    <row r="8" spans="1:28" s="64" customFormat="1" ht="33" hidden="1" customHeight="1" x14ac:dyDescent="0.3">
      <c r="A8" s="62"/>
      <c r="B8" s="63" t="s">
        <v>138</v>
      </c>
      <c r="C8" s="60"/>
      <c r="D8" s="60"/>
      <c r="E8" s="60"/>
      <c r="F8" s="60"/>
      <c r="G8" s="122"/>
      <c r="H8" s="122"/>
      <c r="I8" s="122"/>
      <c r="J8" s="122"/>
      <c r="K8" s="122"/>
      <c r="M8" s="60"/>
      <c r="N8" s="61"/>
      <c r="O8" s="60"/>
      <c r="P8" s="123"/>
      <c r="Q8" s="123"/>
      <c r="R8" s="123"/>
      <c r="S8" s="123"/>
      <c r="T8" s="123"/>
      <c r="U8" s="123"/>
      <c r="V8" s="123"/>
      <c r="W8" s="123"/>
      <c r="X8" s="123"/>
      <c r="Y8" s="59"/>
      <c r="Z8" s="59"/>
      <c r="AA8" s="59"/>
    </row>
    <row r="9" spans="1:28" s="64" customFormat="1" ht="3.75" hidden="1" customHeight="1" x14ac:dyDescent="0.3">
      <c r="A9" s="62"/>
      <c r="B9" s="60"/>
      <c r="C9" s="60"/>
      <c r="D9" s="60"/>
      <c r="E9" s="60"/>
      <c r="F9" s="60"/>
      <c r="G9" s="122"/>
      <c r="H9" s="122"/>
      <c r="I9" s="122"/>
      <c r="J9" s="122"/>
      <c r="K9" s="122"/>
      <c r="M9" s="60"/>
      <c r="N9" s="61"/>
      <c r="O9" s="60"/>
      <c r="P9" s="123"/>
      <c r="Q9" s="123"/>
      <c r="R9" s="123"/>
      <c r="S9" s="123"/>
      <c r="T9" s="123"/>
      <c r="U9" s="123"/>
      <c r="V9" s="123"/>
      <c r="W9" s="123"/>
      <c r="X9" s="123"/>
    </row>
    <row r="10" spans="1:28" ht="3.75" customHeight="1" x14ac:dyDescent="0.25">
      <c r="B10" s="65"/>
    </row>
    <row r="11" spans="1:28" ht="20.25" x14ac:dyDescent="0.3">
      <c r="B11" s="124" t="s">
        <v>139</v>
      </c>
      <c r="C11" s="124"/>
      <c r="D11" s="124"/>
      <c r="E11" s="124"/>
      <c r="F11" s="124"/>
      <c r="G11" s="124"/>
      <c r="H11" s="124"/>
      <c r="I11" s="124"/>
      <c r="J11" s="124"/>
      <c r="K11" s="124"/>
    </row>
    <row r="12" spans="1:28" s="64" customFormat="1" ht="3.75" customHeight="1" x14ac:dyDescent="0.25">
      <c r="A12" s="66"/>
      <c r="F12" s="67"/>
      <c r="J12" s="67"/>
      <c r="N12" s="66"/>
    </row>
    <row r="13" spans="1:28" ht="15.75" customHeight="1" thickBot="1" x14ac:dyDescent="0.3">
      <c r="A13" s="55" t="s">
        <v>140</v>
      </c>
      <c r="B13" s="68" t="s">
        <v>141</v>
      </c>
      <c r="C13" s="69"/>
      <c r="D13" s="70" t="s">
        <v>142</v>
      </c>
      <c r="E13" s="71"/>
      <c r="F13" s="71"/>
      <c r="G13" s="72"/>
      <c r="H13" s="72"/>
      <c r="I13" s="72"/>
    </row>
    <row r="14" spans="1:28" s="64" customFormat="1" ht="3.75" customHeight="1" x14ac:dyDescent="0.25">
      <c r="A14" s="66"/>
      <c r="D14" s="71"/>
      <c r="E14" s="71"/>
      <c r="F14" s="71"/>
      <c r="I14" s="67"/>
      <c r="N14" s="66"/>
    </row>
    <row r="15" spans="1:28" ht="15.75" customHeight="1" thickBot="1" x14ac:dyDescent="0.3">
      <c r="B15" s="68" t="s">
        <v>143</v>
      </c>
      <c r="C15" s="73"/>
      <c r="D15" s="71"/>
      <c r="E15" s="71"/>
      <c r="F15" s="71"/>
      <c r="G15" s="125" t="s">
        <v>144</v>
      </c>
      <c r="H15" s="125"/>
      <c r="I15" s="74"/>
    </row>
    <row r="16" spans="1:28" s="64" customFormat="1" ht="3.75" customHeight="1" x14ac:dyDescent="0.25">
      <c r="A16" s="66"/>
      <c r="D16" s="127" t="s">
        <v>145</v>
      </c>
      <c r="E16" s="127"/>
      <c r="F16" s="127"/>
      <c r="G16" s="125"/>
      <c r="H16" s="125"/>
      <c r="K16"/>
      <c r="N16" s="66"/>
    </row>
    <row r="17" spans="1:14" ht="15.75" customHeight="1" thickBot="1" x14ac:dyDescent="0.3">
      <c r="B17" s="68" t="s">
        <v>146</v>
      </c>
      <c r="C17" s="75"/>
      <c r="D17" s="127"/>
      <c r="E17" s="127"/>
      <c r="F17" s="127"/>
      <c r="G17" s="126"/>
      <c r="H17" s="126"/>
      <c r="I17" s="76"/>
      <c r="K17" s="55" t="s">
        <v>147</v>
      </c>
    </row>
    <row r="18" spans="1:14" s="64" customFormat="1" ht="3.75" customHeight="1" x14ac:dyDescent="0.25">
      <c r="A18" s="66"/>
      <c r="D18" s="127"/>
      <c r="E18" s="127"/>
      <c r="F18" s="127"/>
      <c r="G18" s="128">
        <f>IFERROR(COUNTIF([1]!IndividuallyRatableProjectsNEWThreshold[#Data],"√")/COUNTA([1]!IndividuallyRatableProjectsNEWThreshold[Project ID]),0)</f>
        <v>0</v>
      </c>
      <c r="H18" s="129"/>
      <c r="I18" s="76"/>
      <c r="N18" s="66"/>
    </row>
    <row r="19" spans="1:14" ht="15.75" thickBot="1" x14ac:dyDescent="0.3">
      <c r="B19" s="68" t="s">
        <v>148</v>
      </c>
      <c r="C19" s="75"/>
      <c r="D19" s="127"/>
      <c r="E19" s="127"/>
      <c r="F19" s="127"/>
      <c r="G19" s="130"/>
      <c r="H19" s="131"/>
      <c r="I19" s="55"/>
    </row>
    <row r="20" spans="1:14" s="64" customFormat="1" ht="3.75" customHeight="1" thickBot="1" x14ac:dyDescent="0.3">
      <c r="A20" s="66"/>
      <c r="F20" s="67"/>
      <c r="J20" s="67"/>
      <c r="N20" s="66"/>
    </row>
    <row r="21" spans="1:14" s="80" customFormat="1" ht="30.75" customHeight="1" thickBot="1" x14ac:dyDescent="0.3">
      <c r="A21" s="77"/>
      <c r="B21" s="116" t="s">
        <v>149</v>
      </c>
      <c r="C21" s="117"/>
      <c r="D21" s="117"/>
      <c r="E21" s="117"/>
      <c r="F21" s="117"/>
      <c r="G21" s="117"/>
      <c r="H21" s="117"/>
      <c r="I21" s="78"/>
      <c r="J21" s="78"/>
      <c r="K21" s="79" t="s">
        <v>150</v>
      </c>
      <c r="N21" s="77"/>
    </row>
    <row r="22" spans="1:14" s="72" customFormat="1" ht="6" customHeight="1" x14ac:dyDescent="0.25">
      <c r="A22" s="55"/>
      <c r="K22" s="81"/>
      <c r="N22" s="55"/>
    </row>
    <row r="23" spans="1:14" s="72" customFormat="1" ht="30" customHeight="1" x14ac:dyDescent="0.25">
      <c r="A23" s="55"/>
      <c r="B23" s="118" t="s">
        <v>151</v>
      </c>
      <c r="C23" s="118"/>
      <c r="D23" s="118"/>
      <c r="E23" s="118"/>
      <c r="F23" s="118"/>
      <c r="G23" s="118"/>
      <c r="H23" s="118"/>
      <c r="I23" s="118"/>
      <c r="J23" s="118"/>
      <c r="K23" s="82"/>
      <c r="N23" s="55"/>
    </row>
    <row r="24" spans="1:14" s="72" customFormat="1" ht="6" customHeight="1" x14ac:dyDescent="0.25">
      <c r="A24" s="55"/>
      <c r="K24" s="81"/>
      <c r="N24" s="55"/>
    </row>
    <row r="25" spans="1:14" s="72" customFormat="1" x14ac:dyDescent="0.25">
      <c r="A25" s="55"/>
      <c r="B25" s="83" t="s">
        <v>152</v>
      </c>
      <c r="C25" s="84"/>
      <c r="D25" s="84"/>
      <c r="E25" s="84"/>
      <c r="F25" s="84"/>
      <c r="G25" s="84"/>
      <c r="H25" s="84"/>
      <c r="I25" s="84"/>
      <c r="J25" s="84"/>
      <c r="K25" s="84"/>
      <c r="N25" s="55"/>
    </row>
    <row r="26" spans="1:14" s="72" customFormat="1" ht="6" customHeight="1" thickBot="1" x14ac:dyDescent="0.3">
      <c r="A26" s="55"/>
      <c r="K26" s="81"/>
      <c r="N26" s="55"/>
    </row>
    <row r="27" spans="1:14" s="72" customFormat="1" ht="15.75" thickBot="1" x14ac:dyDescent="0.3">
      <c r="A27" s="55"/>
      <c r="B27" s="119" t="s">
        <v>153</v>
      </c>
      <c r="C27" s="119"/>
      <c r="D27" s="119"/>
      <c r="E27" s="119"/>
      <c r="F27" s="119"/>
      <c r="G27" s="119"/>
      <c r="H27" s="119"/>
      <c r="I27" s="119"/>
      <c r="K27" s="85"/>
      <c r="N27" s="55" t="s">
        <v>154</v>
      </c>
    </row>
    <row r="28" spans="1:14" s="72" customFormat="1" ht="5.25" customHeight="1" thickBot="1" x14ac:dyDescent="0.3">
      <c r="A28" s="55"/>
      <c r="B28" s="86"/>
      <c r="C28" s="86"/>
      <c r="D28" s="86"/>
      <c r="E28" s="86"/>
      <c r="F28" s="86"/>
      <c r="G28" s="86"/>
      <c r="H28" s="86"/>
      <c r="I28" s="86"/>
      <c r="K28" s="87"/>
      <c r="N28" s="55"/>
    </row>
    <row r="29" spans="1:14" s="72" customFormat="1" ht="15.75" thickBot="1" x14ac:dyDescent="0.3">
      <c r="A29" s="55"/>
      <c r="B29" s="119" t="s">
        <v>155</v>
      </c>
      <c r="C29" s="119"/>
      <c r="D29" s="119"/>
      <c r="E29" s="119"/>
      <c r="F29" s="119"/>
      <c r="G29" s="119"/>
      <c r="H29" s="119"/>
      <c r="I29" s="119"/>
      <c r="K29" s="85"/>
      <c r="N29" s="55" t="s">
        <v>156</v>
      </c>
    </row>
    <row r="30" spans="1:14" s="72" customFormat="1" ht="5.25" customHeight="1" thickBot="1" x14ac:dyDescent="0.3">
      <c r="A30" s="55"/>
      <c r="B30" s="86"/>
      <c r="C30" s="86"/>
      <c r="D30" s="86"/>
      <c r="E30" s="86"/>
      <c r="F30" s="86"/>
      <c r="G30" s="86"/>
      <c r="H30" s="86"/>
      <c r="I30" s="86"/>
      <c r="K30" s="88"/>
      <c r="N30" s="55"/>
    </row>
    <row r="31" spans="1:14" s="72" customFormat="1" ht="50.25" customHeight="1" x14ac:dyDescent="0.25">
      <c r="A31" s="55"/>
      <c r="B31" s="119" t="s">
        <v>157</v>
      </c>
      <c r="C31" s="119"/>
      <c r="D31" s="119"/>
      <c r="E31" s="119"/>
      <c r="F31" s="119"/>
      <c r="G31" s="119"/>
      <c r="H31" s="119"/>
      <c r="I31" s="119"/>
      <c r="K31" s="89"/>
      <c r="N31" s="55" t="s">
        <v>158</v>
      </c>
    </row>
    <row r="32" spans="1:14" s="72" customFormat="1" ht="5.25" customHeight="1" thickBot="1" x14ac:dyDescent="0.3">
      <c r="A32" s="55"/>
      <c r="B32" s="86"/>
      <c r="C32" s="86"/>
      <c r="D32" s="86"/>
      <c r="E32" s="86"/>
      <c r="F32" s="86"/>
      <c r="G32" s="86"/>
      <c r="H32" s="86"/>
      <c r="I32" s="86"/>
      <c r="K32" s="87"/>
      <c r="N32" s="55"/>
    </row>
    <row r="33" spans="1:14" s="72" customFormat="1" ht="34.5" customHeight="1" thickBot="1" x14ac:dyDescent="0.3">
      <c r="A33" s="55"/>
      <c r="B33" s="120" t="s">
        <v>159</v>
      </c>
      <c r="C33" s="120"/>
      <c r="D33" s="120"/>
      <c r="E33" s="120"/>
      <c r="F33" s="120"/>
      <c r="G33" s="120"/>
      <c r="H33" s="120"/>
      <c r="I33" s="120"/>
      <c r="K33" s="85"/>
      <c r="N33" s="55" t="s">
        <v>160</v>
      </c>
    </row>
    <row r="34" spans="1:14" s="72" customFormat="1" ht="5.25" customHeight="1" thickBot="1" x14ac:dyDescent="0.3">
      <c r="A34" s="55"/>
      <c r="C34" s="121"/>
      <c r="D34" s="121"/>
      <c r="E34" s="121"/>
      <c r="F34" s="121"/>
      <c r="G34" s="121"/>
      <c r="H34" s="121"/>
      <c r="I34" s="121"/>
      <c r="K34" s="90"/>
      <c r="N34" s="55"/>
    </row>
    <row r="35" spans="1:14" s="72" customFormat="1" ht="48" customHeight="1" thickBot="1" x14ac:dyDescent="0.3">
      <c r="A35" s="55"/>
      <c r="B35" s="120" t="s">
        <v>161</v>
      </c>
      <c r="C35" s="120"/>
      <c r="D35" s="120"/>
      <c r="E35" s="120"/>
      <c r="F35" s="120"/>
      <c r="G35" s="120"/>
      <c r="H35" s="120"/>
      <c r="I35" s="120"/>
      <c r="K35" s="85"/>
      <c r="N35" s="55" t="s">
        <v>162</v>
      </c>
    </row>
    <row r="36" spans="1:14" s="72" customFormat="1" ht="5.25" customHeight="1" thickBot="1" x14ac:dyDescent="0.3">
      <c r="A36" s="55"/>
      <c r="B36" s="91"/>
      <c r="C36" s="91"/>
      <c r="D36" s="91"/>
      <c r="E36" s="91"/>
      <c r="F36" s="91"/>
      <c r="G36" s="91"/>
      <c r="H36" s="91"/>
      <c r="I36" s="91"/>
      <c r="K36" s="87"/>
      <c r="N36" s="55"/>
    </row>
    <row r="37" spans="1:14" s="72" customFormat="1" ht="48.75" customHeight="1" thickBot="1" x14ac:dyDescent="0.3">
      <c r="A37" s="55"/>
      <c r="B37" s="120" t="s">
        <v>163</v>
      </c>
      <c r="C37" s="120"/>
      <c r="D37" s="120"/>
      <c r="E37" s="120"/>
      <c r="F37" s="120"/>
      <c r="G37" s="120"/>
      <c r="H37" s="120"/>
      <c r="I37" s="120"/>
      <c r="K37" s="85"/>
      <c r="N37" s="55" t="s">
        <v>164</v>
      </c>
    </row>
    <row r="38" spans="1:14" ht="5.25" customHeight="1" thickBot="1" x14ac:dyDescent="0.3">
      <c r="B38" s="92"/>
      <c r="C38" s="92"/>
      <c r="D38" s="92"/>
      <c r="E38" s="92"/>
      <c r="F38" s="92"/>
      <c r="G38" s="92"/>
      <c r="H38" s="92"/>
      <c r="I38" s="92"/>
      <c r="K38" s="87"/>
    </row>
    <row r="39" spans="1:14" ht="54.75" customHeight="1" thickBot="1" x14ac:dyDescent="0.3">
      <c r="B39" s="113" t="s">
        <v>165</v>
      </c>
      <c r="C39" s="113"/>
      <c r="D39" s="113"/>
      <c r="E39" s="113"/>
      <c r="F39" s="113"/>
      <c r="G39" s="113"/>
      <c r="H39" s="113"/>
      <c r="I39" s="113"/>
      <c r="K39" s="85"/>
      <c r="N39" s="55" t="s">
        <v>166</v>
      </c>
    </row>
    <row r="40" spans="1:14" ht="5.25" customHeight="1" thickBot="1" x14ac:dyDescent="0.3">
      <c r="B40" s="92"/>
      <c r="C40" s="92"/>
      <c r="D40" s="92"/>
      <c r="E40" s="92"/>
      <c r="F40" s="92"/>
      <c r="G40" s="92"/>
      <c r="H40" s="92"/>
      <c r="I40" s="92"/>
      <c r="K40" s="87"/>
    </row>
    <row r="41" spans="1:14" ht="16.5" customHeight="1" thickBot="1" x14ac:dyDescent="0.3">
      <c r="B41" s="113" t="s">
        <v>167</v>
      </c>
      <c r="C41" s="113"/>
      <c r="D41" s="113"/>
      <c r="E41" s="113"/>
      <c r="F41" s="113"/>
      <c r="G41" s="113"/>
      <c r="H41" s="113"/>
      <c r="I41" s="113"/>
      <c r="K41" s="85"/>
      <c r="N41" s="55" t="s">
        <v>168</v>
      </c>
    </row>
    <row r="42" spans="1:14" ht="5.25" customHeight="1" thickBot="1" x14ac:dyDescent="0.3"/>
    <row r="43" spans="1:14" ht="30" customHeight="1" thickBot="1" x14ac:dyDescent="0.3">
      <c r="B43" s="111" t="s">
        <v>169</v>
      </c>
      <c r="C43" s="111"/>
      <c r="D43" s="111"/>
      <c r="E43" s="111"/>
      <c r="F43" s="111"/>
      <c r="G43" s="111"/>
      <c r="H43" s="111"/>
      <c r="I43" s="111"/>
      <c r="K43" s="85"/>
      <c r="N43" s="55" t="s">
        <v>170</v>
      </c>
    </row>
    <row r="44" spans="1:14" ht="5.25" customHeight="1" thickBot="1" x14ac:dyDescent="0.3"/>
    <row r="45" spans="1:14" ht="72" customHeight="1" thickBot="1" x14ac:dyDescent="0.3">
      <c r="B45" s="109" t="s">
        <v>171</v>
      </c>
      <c r="C45" s="109"/>
      <c r="D45" s="109"/>
      <c r="E45" s="109"/>
      <c r="F45" s="109"/>
      <c r="G45" s="109"/>
      <c r="H45" s="109"/>
      <c r="I45" s="109"/>
      <c r="K45" s="85"/>
      <c r="N45" s="55" t="s">
        <v>172</v>
      </c>
    </row>
    <row r="46" spans="1:14" ht="5.25" customHeight="1" x14ac:dyDescent="0.25">
      <c r="C46" s="93"/>
      <c r="D46" s="93"/>
      <c r="E46" s="93"/>
      <c r="F46" s="93"/>
      <c r="G46" s="93"/>
      <c r="H46" s="93"/>
      <c r="I46" s="93"/>
    </row>
    <row r="47" spans="1:14" ht="47.25" customHeight="1" thickBot="1" x14ac:dyDescent="0.3">
      <c r="B47" s="109" t="s">
        <v>173</v>
      </c>
      <c r="C47" s="109"/>
      <c r="D47" s="109"/>
      <c r="E47" s="109"/>
      <c r="F47" s="109"/>
      <c r="G47" s="109"/>
      <c r="H47" s="109"/>
      <c r="I47" s="109"/>
    </row>
    <row r="48" spans="1:14" ht="39" customHeight="1" thickBot="1" x14ac:dyDescent="0.3">
      <c r="B48" s="110" t="s">
        <v>174</v>
      </c>
      <c r="C48" s="111"/>
      <c r="D48" s="111"/>
      <c r="E48" s="111"/>
      <c r="F48" s="111"/>
      <c r="G48" s="111"/>
      <c r="H48" s="111"/>
      <c r="K48" s="85"/>
      <c r="N48" s="55" t="s">
        <v>175</v>
      </c>
    </row>
    <row r="49" spans="1:14" ht="5.25" customHeight="1" thickBot="1" x14ac:dyDescent="0.3">
      <c r="B49" s="94"/>
      <c r="C49" s="80"/>
      <c r="D49" s="80"/>
      <c r="E49" s="80"/>
      <c r="F49" s="80"/>
      <c r="G49" s="80"/>
      <c r="H49" s="80"/>
      <c r="K49" s="87"/>
    </row>
    <row r="50" spans="1:14" ht="32.25" customHeight="1" thickBot="1" x14ac:dyDescent="0.3">
      <c r="B50" s="112" t="s">
        <v>176</v>
      </c>
      <c r="C50" s="113"/>
      <c r="D50" s="113"/>
      <c r="E50" s="113"/>
      <c r="F50" s="113"/>
      <c r="G50" s="113"/>
      <c r="H50" s="113"/>
      <c r="K50" s="85"/>
      <c r="N50" s="55" t="s">
        <v>177</v>
      </c>
    </row>
    <row r="51" spans="1:14" ht="5.25" customHeight="1" thickBot="1" x14ac:dyDescent="0.3">
      <c r="B51" s="94"/>
      <c r="C51" s="80"/>
      <c r="D51" s="80"/>
      <c r="E51" s="80"/>
      <c r="F51" s="80"/>
      <c r="G51" s="80"/>
      <c r="H51" s="80"/>
    </row>
    <row r="52" spans="1:14" ht="73.5" customHeight="1" thickBot="1" x14ac:dyDescent="0.3">
      <c r="B52" s="114" t="s">
        <v>178</v>
      </c>
      <c r="C52" s="115"/>
      <c r="D52" s="115"/>
      <c r="E52" s="115"/>
      <c r="F52" s="115"/>
      <c r="G52" s="115"/>
      <c r="H52" s="115"/>
      <c r="K52" s="85"/>
      <c r="N52" s="55" t="s">
        <v>179</v>
      </c>
    </row>
    <row r="53" spans="1:14" ht="5.25" customHeight="1" thickBot="1" x14ac:dyDescent="0.3">
      <c r="B53" s="94"/>
      <c r="C53" s="80"/>
      <c r="D53" s="80"/>
      <c r="E53" s="80"/>
      <c r="F53" s="80"/>
      <c r="G53" s="80"/>
      <c r="H53" s="80"/>
    </row>
    <row r="54" spans="1:14" ht="28.5" customHeight="1" thickBot="1" x14ac:dyDescent="0.3">
      <c r="B54" s="115" t="s">
        <v>180</v>
      </c>
      <c r="C54" s="115"/>
      <c r="D54" s="115"/>
      <c r="E54" s="115"/>
      <c r="F54" s="115"/>
      <c r="G54" s="115"/>
      <c r="H54" s="115"/>
      <c r="I54" s="115"/>
      <c r="K54" s="85"/>
      <c r="N54" s="55" t="s">
        <v>181</v>
      </c>
    </row>
    <row r="55" spans="1:14" x14ac:dyDescent="0.25">
      <c r="B55" s="94"/>
      <c r="C55" s="80"/>
      <c r="D55" s="80"/>
      <c r="E55" s="80"/>
      <c r="F55" s="80"/>
      <c r="G55" s="80"/>
      <c r="H55" s="80"/>
      <c r="K55" s="55"/>
    </row>
    <row r="56" spans="1:14" x14ac:dyDescent="0.25">
      <c r="B56" s="83" t="s">
        <v>182</v>
      </c>
      <c r="C56" s="84"/>
      <c r="D56" s="84"/>
      <c r="E56" s="84"/>
      <c r="F56" s="84"/>
      <c r="G56" s="84"/>
      <c r="H56" s="84"/>
      <c r="I56" s="84"/>
      <c r="J56" s="84"/>
      <c r="K56" s="84"/>
    </row>
    <row r="57" spans="1:14" s="72" customFormat="1" ht="6" customHeight="1" x14ac:dyDescent="0.25">
      <c r="A57" s="55"/>
      <c r="K57" s="81"/>
      <c r="N57" s="55"/>
    </row>
    <row r="58" spans="1:14" s="96" customFormat="1" ht="27" customHeight="1" x14ac:dyDescent="0.25">
      <c r="A58" s="95"/>
      <c r="C58" s="108" t="s">
        <v>183</v>
      </c>
      <c r="D58" s="108"/>
      <c r="E58" s="108"/>
      <c r="F58" s="108"/>
      <c r="G58" s="108"/>
      <c r="H58" s="108"/>
      <c r="I58" s="108"/>
      <c r="J58" s="97"/>
      <c r="K58" s="98"/>
      <c r="N58" s="95"/>
    </row>
    <row r="59" spans="1:14" s="72" customFormat="1" ht="6" customHeight="1" thickBot="1" x14ac:dyDescent="0.3">
      <c r="A59" s="55"/>
      <c r="K59" s="81"/>
      <c r="N59" s="55"/>
    </row>
    <row r="60" spans="1:14" ht="15.75" thickBot="1" x14ac:dyDescent="0.3">
      <c r="A60" s="55" t="str">
        <f>IFERROR(UPPER(INDEX('[1]CUSTOMIZE RATING CRITERIA'!$G$22:$I$63,MATCH(B60,'[1]CUSTOMIZE RATING CRITERIA'!$I$22:$I$63,0),1)),"O")</f>
        <v>X</v>
      </c>
      <c r="B60" s="99" t="s">
        <v>13</v>
      </c>
      <c r="C60" s="100"/>
      <c r="D60" s="100"/>
      <c r="E60" s="100"/>
      <c r="F60" s="100"/>
      <c r="G60" s="100"/>
      <c r="H60" s="100"/>
      <c r="I60" s="100"/>
      <c r="J60" s="101"/>
      <c r="K60" s="102"/>
      <c r="N60" s="55" t="s">
        <v>184</v>
      </c>
    </row>
    <row r="61" spans="1:14" ht="5.25" customHeight="1" thickBot="1" x14ac:dyDescent="0.3">
      <c r="B61" s="86"/>
      <c r="C61" s="86"/>
      <c r="D61" s="86"/>
      <c r="E61" s="86"/>
      <c r="F61" s="86"/>
      <c r="G61" s="86"/>
      <c r="H61" s="86"/>
      <c r="I61" s="86"/>
      <c r="J61" s="72"/>
      <c r="K61" s="87"/>
      <c r="N61" s="55" t="s">
        <v>185</v>
      </c>
    </row>
    <row r="62" spans="1:14" ht="15.75" customHeight="1" thickBot="1" x14ac:dyDescent="0.3">
      <c r="A62" s="55" t="str">
        <f>IFERROR(UPPER(INDEX('[1]CUSTOMIZE RATING CRITERIA'!$G$22:$I$63,MATCH(B62,'[1]CUSTOMIZE RATING CRITERIA'!$I$22:$I$63,0),1)),"O")</f>
        <v>X</v>
      </c>
      <c r="B62" s="103" t="s">
        <v>16</v>
      </c>
      <c r="C62" s="104"/>
      <c r="D62" s="104"/>
      <c r="E62" s="104"/>
      <c r="F62" s="104"/>
      <c r="G62" s="104"/>
      <c r="H62" s="104"/>
      <c r="I62" s="104"/>
      <c r="J62" s="101"/>
      <c r="K62" s="102"/>
      <c r="N62" s="55" t="s">
        <v>186</v>
      </c>
    </row>
    <row r="63" spans="1:14" ht="5.25" customHeight="1" thickBot="1" x14ac:dyDescent="0.3">
      <c r="B63" s="86"/>
      <c r="C63" s="86"/>
      <c r="D63" s="86"/>
      <c r="E63" s="86"/>
      <c r="F63" s="86"/>
      <c r="G63" s="86"/>
      <c r="H63" s="86"/>
      <c r="I63" s="86"/>
      <c r="J63" s="72"/>
      <c r="K63" s="88"/>
      <c r="N63" s="55" t="s">
        <v>185</v>
      </c>
    </row>
    <row r="64" spans="1:14" ht="15.75" customHeight="1" thickBot="1" x14ac:dyDescent="0.3">
      <c r="A64" s="55" t="str">
        <f>IFERROR(UPPER(INDEX('[1]CUSTOMIZE RATING CRITERIA'!$G$22:$I$63,MATCH(B64,'[1]CUSTOMIZE RATING CRITERIA'!$I$22:$I$63,0),1)),"O")</f>
        <v>X</v>
      </c>
      <c r="B64" s="103" t="s">
        <v>15</v>
      </c>
      <c r="C64" s="104"/>
      <c r="D64" s="104"/>
      <c r="E64" s="104"/>
      <c r="F64" s="104"/>
      <c r="G64" s="104"/>
      <c r="H64" s="104"/>
      <c r="I64" s="104"/>
      <c r="J64" s="101"/>
      <c r="K64" s="102"/>
      <c r="N64" s="55" t="s">
        <v>187</v>
      </c>
    </row>
    <row r="65" spans="1:14" ht="5.25" customHeight="1" thickBot="1" x14ac:dyDescent="0.3">
      <c r="N65" s="55" t="s">
        <v>185</v>
      </c>
    </row>
    <row r="66" spans="1:14" ht="15.75" customHeight="1" thickBot="1" x14ac:dyDescent="0.3">
      <c r="A66" s="55" t="str">
        <f>IFERROR(UPPER(INDEX('[1]CUSTOMIZE RATING CRITERIA'!$G$22:$I$63,MATCH(B66,'[1]CUSTOMIZE RATING CRITERIA'!$I$22:$I$63,0),1)),"O")</f>
        <v>X</v>
      </c>
      <c r="B66" s="103" t="s">
        <v>188</v>
      </c>
      <c r="C66" s="104"/>
      <c r="D66" s="104"/>
      <c r="E66" s="104"/>
      <c r="F66" s="104"/>
      <c r="G66" s="104"/>
      <c r="H66" s="104"/>
      <c r="I66" s="104"/>
      <c r="J66" s="101"/>
      <c r="K66" s="102"/>
      <c r="N66" s="55" t="s">
        <v>189</v>
      </c>
    </row>
    <row r="67" spans="1:14" ht="5.25" customHeight="1" thickBot="1" x14ac:dyDescent="0.3">
      <c r="N67" s="55" t="s">
        <v>185</v>
      </c>
    </row>
    <row r="68" spans="1:14" ht="15.75" thickBot="1" x14ac:dyDescent="0.3">
      <c r="A68" s="55" t="str">
        <f>IFERROR(UPPER(INDEX('[1]CUSTOMIZE RATING CRITERIA'!$G$22:$I$63,MATCH(B68,'[1]CUSTOMIZE RATING CRITERIA'!$I$22:$I$63,0),1)),"O")</f>
        <v>X</v>
      </c>
      <c r="B68" s="103" t="s">
        <v>190</v>
      </c>
      <c r="C68" s="105"/>
      <c r="D68" s="105"/>
      <c r="E68" s="105"/>
      <c r="F68" s="105"/>
      <c r="G68" s="105"/>
      <c r="H68" s="105"/>
      <c r="I68" s="105"/>
      <c r="J68" s="99"/>
      <c r="K68" s="102"/>
      <c r="N68" s="55" t="s">
        <v>191</v>
      </c>
    </row>
    <row r="69" spans="1:14" ht="5.25" customHeight="1" thickBot="1" x14ac:dyDescent="0.3">
      <c r="N69" s="55" t="s">
        <v>185</v>
      </c>
    </row>
    <row r="70" spans="1:14" ht="15.75" thickBot="1" x14ac:dyDescent="0.3">
      <c r="A70" s="55" t="str">
        <f>IFERROR(UPPER(INDEX('[1]CUSTOMIZE RATING CRITERIA'!$G$22:$I$63,MATCH(B70,'[1]CUSTOMIZE RATING CRITERIA'!$I$22:$I$63,0),1)),"O")</f>
        <v>O</v>
      </c>
      <c r="B70" s="103" t="s">
        <v>192</v>
      </c>
      <c r="C70" s="105"/>
      <c r="D70" s="105"/>
      <c r="E70" s="105"/>
      <c r="F70" s="105"/>
      <c r="G70" s="105"/>
      <c r="H70" s="105"/>
      <c r="I70" s="105"/>
      <c r="J70" s="99"/>
      <c r="K70" s="102"/>
      <c r="N70" s="55" t="s">
        <v>193</v>
      </c>
    </row>
    <row r="71" spans="1:14" ht="5.25" customHeight="1" thickBot="1" x14ac:dyDescent="0.3">
      <c r="N71" s="55" t="s">
        <v>185</v>
      </c>
    </row>
    <row r="72" spans="1:14" ht="14.25" customHeight="1" thickBot="1" x14ac:dyDescent="0.3">
      <c r="A72" s="55" t="str">
        <f>IFERROR(UPPER(INDEX('[1]CUSTOMIZE RATING CRITERIA'!$G$22:$I$63,MATCH(B72,'[1]CUSTOMIZE RATING CRITERIA'!$I$22:$I$63,0),1)),"O")</f>
        <v>X</v>
      </c>
      <c r="B72" s="103" t="s">
        <v>12</v>
      </c>
      <c r="C72" s="99"/>
      <c r="D72" s="99"/>
      <c r="E72" s="99"/>
      <c r="F72" s="99"/>
      <c r="G72" s="99"/>
      <c r="H72" s="99"/>
      <c r="I72" s="99"/>
      <c r="J72" s="99"/>
      <c r="K72" s="102"/>
      <c r="N72" s="55" t="s">
        <v>194</v>
      </c>
    </row>
    <row r="73" spans="1:14" ht="5.25" hidden="1" customHeight="1" x14ac:dyDescent="0.25">
      <c r="N73" s="55" t="s">
        <v>185</v>
      </c>
    </row>
    <row r="74" spans="1:14" ht="15.75" hidden="1" thickBot="1" x14ac:dyDescent="0.3">
      <c r="A74" s="55" t="str">
        <f>IFERROR(UPPER(INDEX('[1]CUSTOMIZE RATING CRITERIA'!$G$22:$I$63,MATCH(B74,'[1]CUSTOMIZE RATING CRITERIA'!$I$22:$I$63,0),1)),"O")</f>
        <v/>
      </c>
      <c r="B74" s="103" t="s">
        <v>195</v>
      </c>
      <c r="C74" s="105"/>
      <c r="D74" s="105"/>
      <c r="E74" s="105"/>
      <c r="F74" s="105"/>
      <c r="G74" s="105"/>
      <c r="H74" s="105"/>
      <c r="I74" s="105"/>
      <c r="J74" s="99"/>
      <c r="K74" s="102"/>
      <c r="N74" s="55" t="s">
        <v>196</v>
      </c>
    </row>
    <row r="75" spans="1:14" ht="5.25" hidden="1" customHeight="1" x14ac:dyDescent="0.25">
      <c r="N75" s="55" t="s">
        <v>185</v>
      </c>
    </row>
    <row r="76" spans="1:14" ht="15.75" hidden="1" thickBot="1" x14ac:dyDescent="0.3">
      <c r="A76" s="55" t="str">
        <f>IFERROR(UPPER(INDEX('[1]CUSTOMIZE RATING CRITERIA'!$G$22:$I$63,MATCH(B76,'[1]CUSTOMIZE RATING CRITERIA'!$I$22:$I$63,0),1)),"O")</f>
        <v/>
      </c>
      <c r="B76" s="103" t="s">
        <v>197</v>
      </c>
      <c r="C76" s="105"/>
      <c r="D76" s="105"/>
      <c r="E76" s="105"/>
      <c r="F76" s="105"/>
      <c r="G76" s="105"/>
      <c r="H76" s="105"/>
      <c r="I76" s="105"/>
      <c r="J76" s="99"/>
      <c r="K76" s="102"/>
      <c r="N76" s="55" t="s">
        <v>198</v>
      </c>
    </row>
    <row r="77" spans="1:14" ht="5.25" customHeight="1" thickBot="1" x14ac:dyDescent="0.3">
      <c r="N77" s="55" t="s">
        <v>185</v>
      </c>
    </row>
    <row r="78" spans="1:14" ht="15.75" thickBot="1" x14ac:dyDescent="0.3">
      <c r="A78" s="55" t="str">
        <f>IFERROR(UPPER(INDEX('[1]CUSTOMIZE RATING CRITERIA'!$G$22:$I$63,MATCH(B78,'[1]CUSTOMIZE RATING CRITERIA'!$I$22:$I$63,0),1)),"O")</f>
        <v>X</v>
      </c>
      <c r="B78" s="103" t="s">
        <v>199</v>
      </c>
      <c r="C78" s="105"/>
      <c r="D78" s="105"/>
      <c r="E78" s="105"/>
      <c r="F78" s="105"/>
      <c r="G78" s="105"/>
      <c r="H78" s="105"/>
      <c r="I78" s="105"/>
      <c r="J78" s="99"/>
      <c r="K78" s="102"/>
      <c r="N78" s="55" t="s">
        <v>200</v>
      </c>
    </row>
    <row r="79" spans="1:14" ht="5.25" customHeight="1" thickBot="1" x14ac:dyDescent="0.3">
      <c r="B79" s="86"/>
      <c r="C79" s="86"/>
      <c r="D79" s="86"/>
      <c r="E79" s="86"/>
      <c r="F79" s="86"/>
      <c r="G79" s="86"/>
      <c r="H79" s="86"/>
      <c r="I79" s="86"/>
      <c r="J79" s="72"/>
      <c r="K79" s="87"/>
      <c r="N79" s="55" t="s">
        <v>185</v>
      </c>
    </row>
    <row r="80" spans="1:14" ht="15.75" customHeight="1" thickBot="1" x14ac:dyDescent="0.3">
      <c r="A80" s="55" t="str">
        <f>IFERROR(UPPER(INDEX('[1]CUSTOMIZE RATING CRITERIA'!$G$22:$I$63,MATCH(B80,'[1]CUSTOMIZE RATING CRITERIA'!$I$22:$I$63,0),1)),"O")</f>
        <v>X</v>
      </c>
      <c r="B80" s="103" t="s">
        <v>201</v>
      </c>
      <c r="C80" s="104"/>
      <c r="D80" s="104"/>
      <c r="E80" s="104"/>
      <c r="F80" s="104"/>
      <c r="G80" s="104"/>
      <c r="H80" s="104"/>
      <c r="I80" s="104"/>
      <c r="J80" s="101"/>
      <c r="K80" s="102"/>
      <c r="N80" s="55" t="s">
        <v>202</v>
      </c>
    </row>
    <row r="81" spans="1:14" ht="5.25" hidden="1" customHeight="1" x14ac:dyDescent="0.25">
      <c r="B81" s="86"/>
      <c r="C81" s="86"/>
      <c r="D81" s="86"/>
      <c r="E81" s="86"/>
      <c r="F81" s="86"/>
      <c r="G81" s="86"/>
      <c r="H81" s="86"/>
      <c r="I81" s="86"/>
      <c r="J81" s="72"/>
      <c r="K81" s="88"/>
      <c r="N81" s="55" t="s">
        <v>185</v>
      </c>
    </row>
    <row r="82" spans="1:14" ht="15.75" hidden="1" customHeight="1" x14ac:dyDescent="0.25">
      <c r="A82" s="55" t="str">
        <f>IFERROR(UPPER(INDEX('[1]CUSTOMIZE RATING CRITERIA'!$G$22:$I$63,MATCH(B82,'[1]CUSTOMIZE RATING CRITERIA'!$I$22:$I$63,0),1)),"O")</f>
        <v/>
      </c>
      <c r="B82" s="103" t="str">
        <f>'[1]CUSTOMIZE RATING CRITERIA'!I44</f>
        <v>My test requirement</v>
      </c>
      <c r="C82" s="104"/>
      <c r="D82" s="104"/>
      <c r="E82" s="104"/>
      <c r="F82" s="104"/>
      <c r="G82" s="104"/>
      <c r="H82" s="104"/>
      <c r="I82" s="104"/>
      <c r="J82" s="101"/>
      <c r="K82" s="102"/>
      <c r="N82" s="55" t="s">
        <v>203</v>
      </c>
    </row>
    <row r="83" spans="1:14" ht="5.25" hidden="1" customHeight="1" x14ac:dyDescent="0.25">
      <c r="N83" s="55" t="s">
        <v>185</v>
      </c>
    </row>
    <row r="84" spans="1:14" ht="15.75" hidden="1" customHeight="1" x14ac:dyDescent="0.25">
      <c r="A84" s="55" t="str">
        <f>IFERROR(UPPER(INDEX('[1]CUSTOMIZE RATING CRITERIA'!$G$22:$I$63,MATCH(B84,'[1]CUSTOMIZE RATING CRITERIA'!$I$22:$I$63,0),1)),"O")</f>
        <v/>
      </c>
      <c r="B84" s="103" t="str">
        <f>'[1]CUSTOMIZE RATING CRITERIA'!I46</f>
        <v>My second test requirement</v>
      </c>
      <c r="C84" s="104"/>
      <c r="D84" s="104"/>
      <c r="E84" s="104"/>
      <c r="F84" s="104"/>
      <c r="G84" s="104"/>
      <c r="H84" s="104"/>
      <c r="I84" s="104"/>
      <c r="J84" s="101"/>
      <c r="K84" s="102"/>
      <c r="N84" s="55" t="s">
        <v>204</v>
      </c>
    </row>
    <row r="85" spans="1:14" ht="5.25" hidden="1" customHeight="1" x14ac:dyDescent="0.25">
      <c r="N85" s="55" t="s">
        <v>185</v>
      </c>
    </row>
    <row r="86" spans="1:14" ht="15.75" hidden="1" thickBot="1" x14ac:dyDescent="0.3">
      <c r="A86" s="55" t="str">
        <f>IFERROR(UPPER(INDEX('[1]CUSTOMIZE RATING CRITERIA'!$G$22:$I$63,MATCH(B86,'[1]CUSTOMIZE RATING CRITERIA'!$I$22:$I$63,0),1)),"O")</f>
        <v>O</v>
      </c>
      <c r="B86" s="103">
        <f>'[1]CUSTOMIZE RATING CRITERIA'!I48</f>
        <v>0</v>
      </c>
      <c r="C86" s="105"/>
      <c r="D86" s="105"/>
      <c r="E86" s="105"/>
      <c r="F86" s="105"/>
      <c r="G86" s="105"/>
      <c r="H86" s="105"/>
      <c r="I86" s="105"/>
      <c r="J86" s="99"/>
      <c r="K86" s="102"/>
      <c r="N86" s="55" t="s">
        <v>205</v>
      </c>
    </row>
    <row r="87" spans="1:14" ht="5.25" hidden="1" customHeight="1" x14ac:dyDescent="0.25">
      <c r="N87" s="55" t="s">
        <v>185</v>
      </c>
    </row>
    <row r="88" spans="1:14" ht="15.75" hidden="1" thickBot="1" x14ac:dyDescent="0.3">
      <c r="A88" s="55" t="str">
        <f>IFERROR(UPPER(INDEX('[1]CUSTOMIZE RATING CRITERIA'!$G$22:$I$63,MATCH(B88,'[1]CUSTOMIZE RATING CRITERIA'!$I$22:$I$63,0),1)),"O")</f>
        <v>O</v>
      </c>
      <c r="B88" s="103">
        <f>'[1]CUSTOMIZE RATING CRITERIA'!I50</f>
        <v>0</v>
      </c>
      <c r="C88" s="105"/>
      <c r="D88" s="105"/>
      <c r="E88" s="105"/>
      <c r="F88" s="105"/>
      <c r="G88" s="105"/>
      <c r="H88" s="105"/>
      <c r="I88" s="105"/>
      <c r="J88" s="99"/>
      <c r="K88" s="102"/>
      <c r="N88" s="55" t="s">
        <v>206</v>
      </c>
    </row>
    <row r="89" spans="1:14" ht="5.25" hidden="1" customHeight="1" x14ac:dyDescent="0.25">
      <c r="N89" s="55" t="s">
        <v>185</v>
      </c>
    </row>
    <row r="90" spans="1:14" ht="14.25" hidden="1" customHeight="1" x14ac:dyDescent="0.25">
      <c r="A90" s="55" t="str">
        <f>IFERROR(UPPER(INDEX('[1]CUSTOMIZE RATING CRITERIA'!$G$22:$I$63,MATCH(B90,'[1]CUSTOMIZE RATING CRITERIA'!$I$22:$I$63,0),1)),"O")</f>
        <v>O</v>
      </c>
      <c r="B90" s="103">
        <f>'[1]CUSTOMIZE RATING CRITERIA'!I52</f>
        <v>0</v>
      </c>
      <c r="C90" s="99"/>
      <c r="D90" s="99"/>
      <c r="E90" s="99"/>
      <c r="F90" s="99"/>
      <c r="G90" s="99"/>
      <c r="H90" s="99"/>
      <c r="I90" s="99"/>
      <c r="J90" s="99"/>
      <c r="K90" s="102"/>
      <c r="N90" s="55" t="s">
        <v>207</v>
      </c>
    </row>
    <row r="91" spans="1:14" ht="5.25" hidden="1" customHeight="1" x14ac:dyDescent="0.25">
      <c r="N91" s="55" t="s">
        <v>185</v>
      </c>
    </row>
    <row r="92" spans="1:14" ht="15.75" hidden="1" thickBot="1" x14ac:dyDescent="0.3">
      <c r="A92" s="55" t="str">
        <f>IFERROR(UPPER(INDEX('[1]CUSTOMIZE RATING CRITERIA'!$G$22:$I$63,MATCH(B92,'[1]CUSTOMIZE RATING CRITERIA'!$I$22:$I$63,0),1)),"O")</f>
        <v>O</v>
      </c>
      <c r="B92" s="103">
        <f>'[1]CUSTOMIZE RATING CRITERIA'!I54</f>
        <v>0</v>
      </c>
      <c r="C92" s="105"/>
      <c r="D92" s="105"/>
      <c r="E92" s="105"/>
      <c r="F92" s="105"/>
      <c r="G92" s="105"/>
      <c r="H92" s="105"/>
      <c r="I92" s="105"/>
      <c r="J92" s="99"/>
      <c r="K92" s="102"/>
      <c r="N92" s="55" t="s">
        <v>208</v>
      </c>
    </row>
    <row r="93" spans="1:14" ht="5.25" hidden="1" customHeight="1" x14ac:dyDescent="0.25">
      <c r="N93" s="55" t="s">
        <v>185</v>
      </c>
    </row>
    <row r="94" spans="1:14" ht="15.75" hidden="1" thickBot="1" x14ac:dyDescent="0.3">
      <c r="A94" s="55" t="str">
        <f>IFERROR(UPPER(INDEX('[1]CUSTOMIZE RATING CRITERIA'!$G$22:$I$63,MATCH(B94,'[1]CUSTOMIZE RATING CRITERIA'!$I$22:$I$63,0),1)),"O")</f>
        <v>O</v>
      </c>
      <c r="B94" s="103">
        <f>'[1]CUSTOMIZE RATING CRITERIA'!I56</f>
        <v>0</v>
      </c>
      <c r="C94" s="105"/>
      <c r="D94" s="105"/>
      <c r="E94" s="105"/>
      <c r="F94" s="105"/>
      <c r="G94" s="105"/>
      <c r="H94" s="105"/>
      <c r="I94" s="105"/>
      <c r="J94" s="99"/>
      <c r="K94" s="102"/>
      <c r="N94" s="55" t="s">
        <v>209</v>
      </c>
    </row>
    <row r="95" spans="1:14" ht="5.25" hidden="1" customHeight="1" x14ac:dyDescent="0.25">
      <c r="N95" s="55" t="s">
        <v>185</v>
      </c>
    </row>
    <row r="96" spans="1:14" ht="15.75" hidden="1" thickBot="1" x14ac:dyDescent="0.3">
      <c r="A96" s="55" t="str">
        <f>IFERROR(UPPER(INDEX('[1]CUSTOMIZE RATING CRITERIA'!$G$22:$I$63,MATCH(B96,'[1]CUSTOMIZE RATING CRITERIA'!$I$22:$I$63,0),1)),"O")</f>
        <v>O</v>
      </c>
      <c r="B96" s="103">
        <f>'[1]CUSTOMIZE RATING CRITERIA'!I58</f>
        <v>0</v>
      </c>
      <c r="C96" s="105"/>
      <c r="D96" s="105"/>
      <c r="E96" s="105"/>
      <c r="F96" s="105"/>
      <c r="G96" s="105"/>
      <c r="H96" s="105"/>
      <c r="I96" s="105"/>
      <c r="J96" s="99"/>
      <c r="K96" s="102"/>
      <c r="N96" s="55" t="s">
        <v>210</v>
      </c>
    </row>
    <row r="97" spans="1:14" ht="5.25" hidden="1" customHeight="1" x14ac:dyDescent="0.25">
      <c r="C97" s="86"/>
      <c r="D97" s="86"/>
      <c r="E97" s="86"/>
      <c r="F97" s="86"/>
      <c r="G97" s="86"/>
      <c r="H97" s="86"/>
      <c r="I97" s="86"/>
      <c r="J97" s="72"/>
      <c r="K97" s="87"/>
      <c r="N97" s="55" t="s">
        <v>185</v>
      </c>
    </row>
    <row r="98" spans="1:14" ht="15.75" hidden="1" customHeight="1" x14ac:dyDescent="0.25">
      <c r="A98" s="55" t="str">
        <f>IFERROR(UPPER(INDEX('[1]CUSTOMIZE RATING CRITERIA'!$G$22:$I$63,MATCH(B98,'[1]CUSTOMIZE RATING CRITERIA'!$I$22:$I$63,0),1)),"O")</f>
        <v>O</v>
      </c>
      <c r="B98" s="103">
        <f>'[1]CUSTOMIZE RATING CRITERIA'!I60</f>
        <v>0</v>
      </c>
      <c r="C98" s="104"/>
      <c r="D98" s="104"/>
      <c r="E98" s="104"/>
      <c r="F98" s="104"/>
      <c r="G98" s="104"/>
      <c r="H98" s="104"/>
      <c r="I98" s="104"/>
      <c r="J98" s="101"/>
      <c r="K98" s="102"/>
      <c r="N98" s="55" t="s">
        <v>211</v>
      </c>
    </row>
    <row r="99" spans="1:14" ht="5.25" hidden="1" customHeight="1" x14ac:dyDescent="0.25">
      <c r="N99" s="55" t="s">
        <v>185</v>
      </c>
    </row>
    <row r="100" spans="1:14" hidden="1" x14ac:dyDescent="0.25">
      <c r="A100" s="55" t="str">
        <f>IFERROR(UPPER(INDEX('[1]CUSTOMIZE RATING CRITERIA'!$G$22:$I$63,MATCH(B100,'[1]CUSTOMIZE RATING CRITERIA'!$I$22:$I$63,0),1)),"O")</f>
        <v>O</v>
      </c>
      <c r="B100" s="103">
        <f>'[1]CUSTOMIZE RATING CRITERIA'!I62</f>
        <v>0</v>
      </c>
      <c r="N100" s="55" t="s">
        <v>212</v>
      </c>
    </row>
    <row r="101" spans="1:14" x14ac:dyDescent="0.25">
      <c r="B101" s="106" t="s">
        <v>213</v>
      </c>
    </row>
    <row r="102" spans="1:14" x14ac:dyDescent="0.25">
      <c r="B102" s="106" t="s">
        <v>79</v>
      </c>
    </row>
    <row r="122" spans="2:2" x14ac:dyDescent="0.25">
      <c r="B122" t="e">
        <f>[1]!Funding_Requested</f>
        <v>#REF!</v>
      </c>
    </row>
    <row r="123" spans="2:2" x14ac:dyDescent="0.25">
      <c r="B123" t="e">
        <f>[1]!Public_Funding</f>
        <v>#REF!</v>
      </c>
    </row>
    <row r="124" spans="2:2" x14ac:dyDescent="0.25">
      <c r="B124" t="e">
        <f>[1]!Private_Funding</f>
        <v>#REF!</v>
      </c>
    </row>
  </sheetData>
  <mergeCells count="25">
    <mergeCell ref="G1:K9"/>
    <mergeCell ref="P1:X9"/>
    <mergeCell ref="B11:K11"/>
    <mergeCell ref="G15:H17"/>
    <mergeCell ref="D16:F19"/>
    <mergeCell ref="G18:H19"/>
    <mergeCell ref="B43:I43"/>
    <mergeCell ref="B21:H21"/>
    <mergeCell ref="B23:J23"/>
    <mergeCell ref="B27:I27"/>
    <mergeCell ref="B29:I29"/>
    <mergeCell ref="B31:I31"/>
    <mergeCell ref="B33:I33"/>
    <mergeCell ref="C34:I34"/>
    <mergeCell ref="B35:I35"/>
    <mergeCell ref="B37:I37"/>
    <mergeCell ref="B39:I39"/>
    <mergeCell ref="B41:I41"/>
    <mergeCell ref="C58:I58"/>
    <mergeCell ref="B45:I45"/>
    <mergeCell ref="B47:I47"/>
    <mergeCell ref="B48:H48"/>
    <mergeCell ref="B50:H50"/>
    <mergeCell ref="B52:H52"/>
    <mergeCell ref="B54:I54"/>
  </mergeCells>
  <conditionalFormatting sqref="G18">
    <cfRule type="dataBar" priority="4">
      <dataBar>
        <cfvo type="num" val="0"/>
        <cfvo type="num" val="1"/>
        <color rgb="FF00B050"/>
      </dataBar>
      <extLst>
        <ext xmlns:x14="http://schemas.microsoft.com/office/spreadsheetml/2009/9/main" uri="{B025F937-C7B1-47D3-B67F-A62EFF666E3E}">
          <x14:id>{7142EA0F-7DCF-4C6B-BA5D-3A13EB84D257}</x14:id>
        </ext>
      </extLst>
    </cfRule>
  </conditionalFormatting>
  <dataValidations count="3">
    <dataValidation type="list" allowBlank="1" showInputMessage="1" showErrorMessage="1" sqref="C13">
      <formula1>NEWThresholdProjects</formula1>
    </dataValidation>
    <dataValidation showInputMessage="1" showErrorMessage="1" sqref="C17 C19"/>
    <dataValidation type="list" allowBlank="1" showInputMessage="1" showErrorMessage="1" sqref="K27 K29 K54 K35 K39 K37 K41 K33 K43 K45 K48 K50 K68 K60 K62 K64 K70 K74 K31 K72 K76 K52 K66 K78 K86 K80 K82 K88 K92 K90 K94 K84 K96 K98">
      <formula1>"Yes,No"</formula1>
    </dataValidation>
  </dataValidation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YesToAll">
              <controlPr defaultSize="0" autoFill="0" autoLine="0" autoPict="0" macro="[1]!Yes_To_All_Thresholds">
                <anchor moveWithCells="1">
                  <from>
                    <xdr:col>9</xdr:col>
                    <xdr:colOff>590550</xdr:colOff>
                    <xdr:row>22</xdr:row>
                    <xdr:rowOff>228600</xdr:rowOff>
                  </from>
                  <to>
                    <xdr:col>9</xdr:col>
                    <xdr:colOff>590550</xdr:colOff>
                    <xdr:row>24</xdr:row>
                    <xdr:rowOff>47625</xdr:rowOff>
                  </to>
                </anchor>
              </controlPr>
            </control>
          </mc:Choice>
        </mc:AlternateContent>
        <mc:AlternateContent xmlns:mc="http://schemas.openxmlformats.org/markup-compatibility/2006">
          <mc:Choice Requires="x14">
            <control shapeId="6146" r:id="rId5" name="Button 2">
              <controlPr defaultSize="0" print="0" autoFill="0" autoPict="0" macro="[1]!SaveCurrentProject">
                <anchor moveWithCells="1" sizeWithCells="1">
                  <from>
                    <xdr:col>9</xdr:col>
                    <xdr:colOff>457200</xdr:colOff>
                    <xdr:row>12</xdr:row>
                    <xdr:rowOff>47625</xdr:rowOff>
                  </from>
                  <to>
                    <xdr:col>11</xdr:col>
                    <xdr:colOff>0</xdr:colOff>
                    <xdr:row>14</xdr:row>
                    <xdr:rowOff>161925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7142EA0F-7DCF-4C6B-BA5D-3A13EB84D257}">
            <x14:dataBar minLength="0" maxLength="100" border="1" gradient="0">
              <x14:cfvo type="num">
                <xm:f>0</xm:f>
              </x14:cfvo>
              <x14:cfvo type="num">
                <xm:f>1</xm:f>
              </x14:cfvo>
              <x14:borderColor rgb="FF000000"/>
              <x14:negativeFillColor rgb="FFFF0000"/>
              <x14:axisColor rgb="FF000000"/>
            </x14:dataBar>
          </x14:cfRule>
          <xm:sqref>G18</xm:sqref>
        </x14:conditionalFormatting>
        <x14:conditionalFormatting xmlns:xm="http://schemas.microsoft.com/office/excel/2006/main">
          <x14:cfRule type="expression" priority="1" id="{40FA10EF-E35F-494D-BE15-9C8470F2FD93}">
            <xm:f>'\Users\Pleslie\Documents\NEW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K60:K100</xm:sqref>
        </x14:conditionalFormatting>
        <x14:conditionalFormatting xmlns:xm="http://schemas.microsoft.com/office/excel/2006/main">
          <x14:cfRule type="expression" priority="2" stopIfTrue="1" id="{0CB4FE72-60DA-485C-A7B8-0616392EAFC7}">
            <xm:f>'\Users\Pleslie\Documents\NEW Project Scoring Sheets for R &amp; R\[NEW project Thresholds based on HUD 2019 In EXCEL.xlsb]CUSTOMIZE RATING CRITERIA'!#REF!="X"</xm:f>
            <x14:dxf>
              <border>
                <left/>
                <right/>
                <top/>
                <bottom style="dotted">
                  <color auto="1"/>
                </bottom>
                <vertical/>
                <horizontal/>
              </border>
            </x14:dxf>
          </x14:cfRule>
          <xm:sqref>B60:J100</xm:sqref>
        </x14:conditionalFormatting>
        <x14:conditionalFormatting xmlns:xm="http://schemas.microsoft.com/office/excel/2006/main">
          <x14:cfRule type="expression" priority="3" id="{EBB30EA8-ADD2-4F7F-9B77-C77680DD264A}">
            <xm:f>'\Users\Pleslie\Documents\NEW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B60:K100</xm:sqref>
        </x14:conditionalFormatting>
        <x14:conditionalFormatting xmlns:xm="http://schemas.microsoft.com/office/excel/2006/main">
          <x14:cfRule type="expression" priority="5" id="{BF877A37-8D0D-4E5E-BB6A-2372F4F12A00}">
            <xm:f>'\Users\Pleslie\Documents\NEW Project Scoring Sheets for R &amp; R\[NEW project Thresholds based on HUD 2019 In EXCEL.xlsb]CUSTOMIZE RATING CRITERIA'!#REF!="X"</xm:f>
            <x14:dxf>
              <border>
                <left style="thin">
                  <color auto="1"/>
                </left>
                <right style="thin">
                  <color auto="1"/>
                </right>
                <top style="thin">
                  <color auto="1"/>
                </top>
                <bottom style="thin">
                  <color auto="1"/>
                </bottom>
                <vertical/>
                <horizontal/>
              </border>
            </x14:dxf>
          </x14:cfRule>
          <xm:sqref>K101:K130</xm:sqref>
        </x14:conditionalFormatting>
        <x14:conditionalFormatting xmlns:xm="http://schemas.microsoft.com/office/excel/2006/main">
          <x14:cfRule type="expression" priority="6" stopIfTrue="1" id="{0DEBEEE2-1C33-4F33-B123-6416980178F4}">
            <xm:f>'\Users\Pleslie\Documents\NEW Project Scoring Sheets for R &amp; R\[NEW project Thresholds based on HUD 2019 In EXCEL.xlsb]CUSTOMIZE RATING CRITERIA'!#REF!="X"</xm:f>
            <x14:dxf>
              <border>
                <left/>
                <right/>
                <top/>
                <bottom style="dotted">
                  <color auto="1"/>
                </bottom>
                <vertical/>
                <horizontal/>
              </border>
            </x14:dxf>
          </x14:cfRule>
          <xm:sqref>B101:J130</xm:sqref>
        </x14:conditionalFormatting>
        <x14:conditionalFormatting xmlns:xm="http://schemas.microsoft.com/office/excel/2006/main">
          <x14:cfRule type="expression" priority="7" id="{DE0F5AAB-0188-4E0C-A310-7541EB255632}">
            <xm:f>'\Users\Pleslie\Documents\NEW Project Scoring Sheets for R &amp; R\[NEW project Thresholds based on HUD 2019 In EXCEL.xlsb]CUSTOMIZE RATING CRITERIA'!#REF!&lt;&gt;"X"</xm:f>
            <x14:dxf>
              <font>
                <color theme="0"/>
              </font>
              <fill>
                <patternFill>
                  <bgColor theme="0"/>
                </patternFill>
              </fill>
              <border>
                <left/>
                <right/>
                <top/>
                <bottom/>
                <vertical/>
                <horizontal/>
              </border>
            </x14:dxf>
          </x14:cfRule>
          <xm:sqref>B101:K130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legacyDrawing r:id="rId2"/>
  <oleObjects>
    <mc:AlternateContent xmlns:mc="http://schemas.openxmlformats.org/markup-compatibility/2006">
      <mc:Choice Requires="x14">
        <oleObject progId="Word.Document.12" shapeId="7169" r:id="rId3">
          <objectPr defaultSize="0" r:id="rId4">
            <anchor moveWithCells="1">
              <from>
                <xdr:col>0</xdr:col>
                <xdr:colOff>0</xdr:colOff>
                <xdr:row>0</xdr:row>
                <xdr:rowOff>0</xdr:rowOff>
              </from>
              <to>
                <xdr:col>15</xdr:col>
                <xdr:colOff>352425</xdr:colOff>
                <xdr:row>36</xdr:row>
                <xdr:rowOff>76200</xdr:rowOff>
              </to>
            </anchor>
          </objectPr>
        </oleObject>
      </mc:Choice>
      <mc:Fallback>
        <oleObject progId="Word.Document.12" shapeId="7169" r:id="rId3"/>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election activeCell="A3" sqref="A3"/>
    </sheetView>
  </sheetViews>
  <sheetFormatPr defaultRowHeight="15" x14ac:dyDescent="0.25"/>
  <sheetData>
    <row r="1" spans="1:1" x14ac:dyDescent="0.25">
      <c r="A1" t="s">
        <v>133</v>
      </c>
    </row>
    <row r="2" spans="1:1" x14ac:dyDescent="0.25">
      <c r="A2" t="s">
        <v>134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election activeCell="D1" sqref="D1"/>
    </sheetView>
  </sheetViews>
  <sheetFormatPr defaultRowHeight="15" x14ac:dyDescent="0.25"/>
  <cols>
    <col min="1" max="1" width="93.42578125" customWidth="1"/>
  </cols>
  <sheetData>
    <row r="1" spans="1:1" ht="45" x14ac:dyDescent="0.25">
      <c r="A1" s="107" t="s">
        <v>215</v>
      </c>
    </row>
    <row r="2" spans="1:1" x14ac:dyDescent="0.25">
      <c r="A2" s="107"/>
    </row>
    <row r="3" spans="1:1" ht="60" x14ac:dyDescent="0.25">
      <c r="A3" s="107" t="s">
        <v>216</v>
      </c>
    </row>
    <row r="4" spans="1:1" x14ac:dyDescent="0.25">
      <c r="A4" s="107"/>
    </row>
    <row r="5" spans="1:1" ht="45" x14ac:dyDescent="0.25">
      <c r="A5" s="107" t="s">
        <v>218</v>
      </c>
    </row>
    <row r="6" spans="1:1" x14ac:dyDescent="0.25">
      <c r="A6" s="107"/>
    </row>
    <row r="7" spans="1:1" ht="30" x14ac:dyDescent="0.25">
      <c r="A7" s="107" t="s">
        <v>217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FY19-Scoring PSH Renewal</vt:lpstr>
      <vt:lpstr>FY19-Scoring-RRH Renewal</vt:lpstr>
      <vt:lpstr>FY19-Scoring TH Renewal </vt:lpstr>
      <vt:lpstr>FY19- New Project Thresholds</vt:lpstr>
      <vt:lpstr>FY19 -New Project Rating</vt:lpstr>
      <vt:lpstr>FY 19- Joint</vt:lpstr>
      <vt:lpstr>Rank Protocols and Appeal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 Leslie</dc:creator>
  <cp:lastModifiedBy>Caty Schmitter</cp:lastModifiedBy>
  <dcterms:created xsi:type="dcterms:W3CDTF">2019-07-25T19:17:03Z</dcterms:created>
  <dcterms:modified xsi:type="dcterms:W3CDTF">2019-08-14T21:48:08Z</dcterms:modified>
</cp:coreProperties>
</file>