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lma.vasquez\Documents\2026 NOFO\"/>
    </mc:Choice>
  </mc:AlternateContent>
  <xr:revisionPtr revIDLastSave="0" documentId="13_ncr:1_{37B5CF45-5D03-4D0B-A165-E44506EE0264}" xr6:coauthVersionLast="36" xr6:coauthVersionMax="36" xr10:uidLastSave="{00000000-0000-0000-0000-000000000000}"/>
  <bookViews>
    <workbookView xWindow="0" yWindow="0" windowWidth="23040" windowHeight="8532" firstSheet="1" activeTab="2" xr2:uid="{00000000-000D-0000-FFFF-FFFF00000000}"/>
  </bookViews>
  <sheets>
    <sheet name="Priority Listing Summary" sheetId="1" r:id="rId1"/>
    <sheet name="Instructions" sheetId="2" r:id="rId2"/>
    <sheet name="Bonus Points" sheetId="6" r:id="rId3"/>
    <sheet name="Transitional Housing (TH)" sheetId="3" r:id="rId4"/>
    <sheet name="SSO — Standalone" sheetId="4" r:id="rId5"/>
    <sheet name="SSO — Street Outreach" sheetId="5" r:id="rId6"/>
  </sheets>
  <calcPr calcId="191029"/>
  <extLst>
    <ext uri="GoogleSheetsCustomDataVersion2">
      <go:sheetsCustomData xmlns:go="http://customooxmlschemas.google.com/" r:id="rId9" roundtripDataChecksum="ACfvpX9fw7QFp34DQ5PrgOxm/XsBpPHaa9UoWVHdjQY="/>
    </ext>
  </extLst>
</workbook>
</file>

<file path=xl/calcChain.xml><?xml version="1.0" encoding="utf-8"?>
<calcChain xmlns="http://schemas.openxmlformats.org/spreadsheetml/2006/main">
  <c r="G39" i="5" l="1"/>
  <c r="G37" i="5"/>
  <c r="F37" i="5"/>
  <c r="G35" i="5"/>
  <c r="F35" i="5"/>
  <c r="G34" i="5"/>
  <c r="G31" i="5"/>
  <c r="G30" i="5"/>
  <c r="G27" i="5"/>
  <c r="G26" i="5"/>
  <c r="G25" i="5"/>
  <c r="G22" i="5"/>
  <c r="G21" i="5"/>
  <c r="G20" i="5"/>
  <c r="G17" i="5"/>
  <c r="G16" i="5"/>
  <c r="G15" i="5"/>
  <c r="G14" i="5"/>
  <c r="G13" i="5"/>
  <c r="G12" i="5"/>
  <c r="G37" i="4"/>
  <c r="G35" i="4"/>
  <c r="F35" i="4"/>
  <c r="G33" i="4"/>
  <c r="F33" i="4"/>
  <c r="G32" i="4"/>
  <c r="G29" i="4"/>
  <c r="G28" i="4"/>
  <c r="G25" i="4"/>
  <c r="G24" i="4"/>
  <c r="G23" i="4"/>
  <c r="G20" i="4"/>
  <c r="G19" i="4"/>
  <c r="G18" i="4"/>
  <c r="G15" i="4"/>
  <c r="G14" i="4"/>
  <c r="G13" i="4"/>
  <c r="G12" i="4"/>
  <c r="G11" i="4"/>
  <c r="G41" i="3"/>
  <c r="G39" i="3"/>
  <c r="F39" i="3"/>
  <c r="G37" i="3"/>
  <c r="F37" i="3"/>
  <c r="G36" i="3"/>
  <c r="G33" i="3"/>
  <c r="G32" i="3"/>
  <c r="G29" i="3"/>
  <c r="G28" i="3"/>
  <c r="G25" i="3"/>
  <c r="G24" i="3"/>
  <c r="G23" i="3"/>
  <c r="G20" i="3"/>
  <c r="G19" i="3"/>
  <c r="G18" i="3"/>
  <c r="G15" i="3"/>
  <c r="G14" i="3"/>
  <c r="G13" i="3"/>
  <c r="G12" i="3"/>
  <c r="G11" i="3"/>
  <c r="F19" i="1"/>
  <c r="F18" i="1"/>
  <c r="F17" i="1"/>
  <c r="F16" i="1"/>
  <c r="F15" i="1"/>
  <c r="F14" i="1"/>
  <c r="F13" i="1"/>
  <c r="F12" i="1"/>
  <c r="F11" i="1"/>
  <c r="F10" i="1"/>
  <c r="F9" i="1"/>
  <c r="F8" i="1"/>
  <c r="F7" i="1"/>
  <c r="F6" i="1"/>
  <c r="F5" i="1"/>
</calcChain>
</file>

<file path=xl/sharedStrings.xml><?xml version="1.0" encoding="utf-8"?>
<sst xmlns="http://schemas.openxmlformats.org/spreadsheetml/2006/main" count="242" uniqueCount="148">
  <si>
    <t>FY 2026 CoC New Project Competition — Priority Listing Summary</t>
  </si>
  <si>
    <t>Enter scores manually from each project's scoring sheet. Rank is assigned by score. Projects below HUD threshold must be marked Reject.</t>
  </si>
  <si>
    <t>#</t>
  </si>
  <si>
    <t>Project / Applicant Name</t>
  </si>
  <si>
    <t>Project Type</t>
  </si>
  <si>
    <t>Total Score
(0–100)</t>
  </si>
  <si>
    <t>HUD Threshold
Raw Score</t>
  </si>
  <si>
    <t>HUD Pass/Fail</t>
  </si>
  <si>
    <t>Recommendation</t>
  </si>
  <si>
    <t>Notes</t>
  </si>
  <si>
    <t>Proposed Rank</t>
  </si>
  <si>
    <t>How to Use This Scoring Tool</t>
  </si>
  <si>
    <t>STEP 1</t>
  </si>
  <si>
    <t>Open the correct project type tab
Use the 'Transitional Housing (TH)', 'SSO — Standalone', or 'SSO — Street Outreach' tabs. Each tab has criteria specific to that project type per the FY 2026 NOFO.</t>
  </si>
  <si>
    <t>STEP 2</t>
  </si>
  <si>
    <t>Fill in the header fields
Enter the Project/Applicant Name, and Review Date in the blue input fields at the top.</t>
  </si>
  <si>
    <t>STEP 3</t>
  </si>
  <si>
    <t>Score each criterion
Enter a score in each gold cell (column F). Scores must be between 0 and the Max Points shown. The total score is auto-calculated at the bottom.</t>
  </si>
  <si>
    <t>STEP 4</t>
  </si>
  <si>
    <t>Add reviewer notes
Use the 'Reviewer Notes &amp; Justification' column (gold, column D) to document your reasoning for each score. These notes are required for any rejection or reduction decision.</t>
  </si>
  <si>
    <t>STEP 5</t>
  </si>
  <si>
    <t>Check the HUD Threshold
Section A contains HUD's mandatory project quality threshold criteria. The HUD Threshold Check row will automatically show PASS or FAIL. An application that fails the HUD threshold cannot be ranked and must be rejected, regardless of total score.</t>
  </si>
  <si>
    <t>STEP 6</t>
  </si>
  <si>
    <t>Set recommendation
Use the dropdown at the bottom of each sheet to select: Accept &amp; Rank / Accept — Conditional / Reduce / Reject. If rejecting or reducing, enter the written reason (required per NOFO Section V.A.3(2)).</t>
  </si>
  <si>
    <t>STEP 7</t>
  </si>
  <si>
    <t>Transfer to Priority Listing Summary
Go to the 'Priority Listing Summary' tab. Enter each project's name, type, total score, and HUD threshold score. The Pass/Fail column auto-calculates. Assign proposed ranks in the last column.</t>
  </si>
  <si>
    <t>STEP 8</t>
  </si>
  <si>
    <t>Export for CoC Application
The completed Priority Listing Summary is the basis for your CoC Priority Listing and the competition listing attachment required by NOFO Section V.B.1.a(2). Save and attach to your e-snaps submission.</t>
  </si>
  <si>
    <t>HUD THRESHOLDS</t>
  </si>
  <si>
    <t>Minimum scores required by HUD
• Transitional Housing (TH): ≥ 6 out of 8 points on Section A criteria
• SSO — Standalone: ≥ 4 out of 5 points on Section A criteria
• SSO — Street Outreach: ≥ 5 out of 6 points on Section A criteria
Projects below threshold MUST be rejected. HUD will also conduct its own threshold review.</t>
  </si>
  <si>
    <t>APPLICANT NOTICE</t>
  </si>
  <si>
    <t>15-day notification requirement
Per NOFO Section V.B.1.a(2): CoCs must notify all applicants in writing (outside e-snaps) whether their application is accepted, rejected, or reduced — no later than 15 days before the August 26, 2026 HUD deadline. Deadline for notification: August 11, 2026. Written reasons are required for any rejection or reduction.</t>
  </si>
  <si>
    <t>NOFO REFERENCE</t>
  </si>
  <si>
    <t>Source document
FY 2026 Continuum of Care Competition and Youth Homelessness Demonstration Program Grants NOFO, CPD-2600-DC-0025, published June 1, 2026. New project threshold criteria: Section V.A.4.c. Local competition requirements: Section V.B.1.a.</t>
  </si>
  <si>
    <t>FY 2026 CoC New Project Scoring — Transitional Housing (TH)</t>
  </si>
  <si>
    <t>Project / Applicant Name:</t>
  </si>
  <si>
    <t>Review Date:</t>
  </si>
  <si>
    <t>Conflict of Interest Disclosed?</t>
  </si>
  <si>
    <t>No</t>
  </si>
  <si>
    <t>Reviewer Attestation</t>
  </si>
  <si>
    <t>Project Type (confirm):</t>
  </si>
  <si>
    <t>Transitional Housing (TH)</t>
  </si>
  <si>
    <t>⚠  HUD THRESHOLD: New Transitional Housing (TH) applications must score at least 6 out of 8 points on Section A (HUD criteria) or will be REJECTED by HUD regardless of total score.</t>
  </si>
  <si>
    <t>Criterion</t>
  </si>
  <si>
    <t>Description / What to Look For</t>
  </si>
  <si>
    <t>Reviewer Notes &amp; Justification</t>
  </si>
  <si>
    <t>Max Points</t>
  </si>
  <si>
    <t>Score (0-Max)</t>
  </si>
  <si>
    <t>% of Max</t>
  </si>
  <si>
    <t>A — HUD PROJECT QUALITY THRESHOLD CRITERIA</t>
  </si>
  <si>
    <t>A1</t>
  </si>
  <si>
    <t>Supportive services provision  [HUD: 2 pts]</t>
  </si>
  <si>
    <t>Project will provide and/or partner to deliver eligible supportive services necessary to help participants obtain and maintain housing (case management, behavioral healthcare, employment training, etc.)
Guidance: Look for: specific services listed, named partners, MOU/agreement evidence, service frequency.</t>
  </si>
  <si>
    <t>A2</t>
  </si>
  <si>
    <t>Experience or plan: exit within 24 months  [HUD: 1 pts]</t>
  </si>
  <si>
    <t>Applicant has prior experience helping participants exit homelessness within 24 months — or has a credible, specific plan to achieve this.
Guidance: Look for: APR data, prior program exit rates, step-down plan, benchmarks.</t>
  </si>
  <si>
    <t>A3</t>
  </si>
  <si>
    <t>≥50% exit to positive destination + employment income  [HUD: 1 pts]</t>
  </si>
  <si>
    <t>Applicant has or will achieve ≥50% of participants exiting to positive destinations within 24 months AND ≥50% exiting with employment income (per HMIS or other data).
Guidance: specific targets, income-growth plan.</t>
  </si>
  <si>
    <t>A4</t>
  </si>
  <si>
    <t>Mainstream resource leveraging  [HUD: 1 pts]</t>
  </si>
  <si>
    <t>Project will be supplemented with resources from public or private sources (Medicare, Medicaid, SSI, SNAP, TANF, etc.).
Guidance: Look for: named mainstream benefits, enrollment assistance plan, leveraged funding sources.</t>
  </si>
  <si>
    <t>Section subtotal</t>
  </si>
  <si>
    <t>B — PROGRAM DESIGN &amp; SERVICE INTENSITY</t>
  </si>
  <si>
    <t>B1</t>
  </si>
  <si>
    <t>20-hour weekly engagement plan  [HUD: 2 pts]</t>
  </si>
  <si>
    <t>Project describes how it will assess individual service needs and provide ≥20 hours/week of services, activities, or employment for all participants (exception: age 62+ or disability per 24 CFR 8.3).
Guidance: Look for: schedule, activity types (case management, job training, counseling, volunteering), documentation plan.</t>
  </si>
  <si>
    <t>B2</t>
  </si>
  <si>
    <t>Individualized service plans</t>
  </si>
  <si>
    <t>Project will create service plans for each participant including services schedule, providers, participant goals, strategies and target dates — focused on health, housing stability, employment income, and self-sufficiency.
Guidance: Look for: ISP template/process, how often updated, goals tied to employment &amp; income.</t>
  </si>
  <si>
    <t>C — ORGANIZATIONAL CAPACITY &amp; FINANCIAL HEALTH</t>
  </si>
  <si>
    <t>C1</t>
  </si>
  <si>
    <t>Relevant organizational experience</t>
  </si>
  <si>
    <t>Organization has demonstrated experience operating TH, shelter, or comparable housing programs serving people experiencing homelessness.
Guidance: Look for: years of operation, program history, comparable grants managed, staff qualifications.</t>
  </si>
  <si>
    <t>C2</t>
  </si>
  <si>
    <t>Financial stability &amp; audit compliance</t>
  </si>
  <si>
    <t>Organization demonstrates financial health: clean or resolved audits, no significant monitoring findings, timely drawdowns on existing grants.
Guidance: Look for: most recent audit, monitoring finding history, eLOCCS drawdown patterns, fiscal controls.</t>
  </si>
  <si>
    <t>D — SYSTEM PERFORMANCE ALIGNMENT</t>
  </si>
  <si>
    <t>D1</t>
  </si>
  <si>
    <t>Alignment with CoC system performance priorities</t>
  </si>
  <si>
    <t>Project addresses documented gaps in the CoC's homelessness system; proposed outcomes align with CoC-wide PIT and SPM trends (e.g., reducing length of stay, returns to homelessness, encampments, first-time homelessness).
Guidance: Look for: reference to local PIT data, gap analysis, how project improves community-wide metrics.</t>
  </si>
  <si>
    <t>E — POPULATION SERVED &amp; TARGETING</t>
  </si>
  <si>
    <t>E1</t>
  </si>
  <si>
    <t>Target population clarity &amp; CoC priority alignment</t>
  </si>
  <si>
    <t>Application clearly identifies target population and demonstrates alignment with CoC-identified priority populations (e.g., chronically homeless, veterans, youth, DV survivors, re-entry).
Guidance: Look for: specific population defined, eligibility criteria, outreach strategy to reach priority populations.</t>
  </si>
  <si>
    <t>F — BUDGET &amp; COST EFFECTIVENESS</t>
  </si>
  <si>
    <t>F1</t>
  </si>
  <si>
    <t>Cost per household reasonableness  [HUD: 1 pts]</t>
  </si>
  <si>
    <t>Average cost per household served is reasonable per 2 CFR 200.404. Budget is well-justified and aligns with proposed activities and staffing.
Guidance: Look for: cost per household calculation, justification for line items, no padding, administrative costs ≤10%.</t>
  </si>
  <si>
    <t>HUD THRESHOLD CHECK — Section A raw score (need ≥6 of 8 to pass)</t>
  </si>
  <si>
    <t>TOTAL SCORE (0–100)   |   Enter scores in the gold cells above</t>
  </si>
  <si>
    <t>RANKING RECOMMENDATION</t>
  </si>
  <si>
    <t>Accept &amp; Rank</t>
  </si>
  <si>
    <t>REASON (required if Reject or Reduce)</t>
  </si>
  <si>
    <t>Ranking Justification Summary</t>
  </si>
  <si>
    <t>Top Strengths</t>
  </si>
  <si>
    <t>Key Weaknesses</t>
  </si>
  <si>
    <t>Basis for Final Ranking</t>
  </si>
  <si>
    <t>FY 2026 CoC New Project Scoring — SSO — Standalone</t>
  </si>
  <si>
    <t>SSO — Standalone</t>
  </si>
  <si>
    <t>⚠  HUD THRESHOLD: New SSO — Standalone applications must score at least 4 out of 5 points on Section A (HUD criteria) or will be REJECTED by HUD regardless of total score.</t>
  </si>
  <si>
    <t>Necessity &amp; annual assessment of needs  [HUD: 1 pts]</t>
  </si>
  <si>
    <t>Project is necessary to assist people in exiting homelessness, addressing barriers to stable housing (SUD, unemployment, childcare, etc.) AND recipient will conduct an annual assessment of participant service needs.
Guidance: Look for: needs assessment process described, gap justification, annual re-assessment protocol.</t>
  </si>
  <si>
    <t>Strategy for hard-to-reach &amp; unsheltered participants  [HUD: 2 pts]</t>
  </si>
  <si>
    <t>Project has a specific strategy for providing services to participants including those with histories of unsheltered homelessness and those who don't traditionally engage with services.
Guidance: Look for: low-barrier design, flexible service delivery, engagement strategy for non-traditional participants.</t>
  </si>
  <si>
    <t>Project will be supplemented with resources from public or private sources (Medicare, Medicaid, SSI, SNAP, etc.).
Guidance: Look for: named benefits, enrollment assistance, leveraged funding partners.</t>
  </si>
  <si>
    <t>Average cost per household served is reasonable per 2 CFR 200.404.
Guidance: Look for: cost per household calculation, comparison to similar programs, budget justification.</t>
  </si>
  <si>
    <t>B — SERVICE PARTICIPATION / PROGRAM DESIGN</t>
  </si>
  <si>
    <t>Individualized service planning</t>
  </si>
  <si>
    <t>Project describes how services will be individualized to participant needs; includes a structured assessment process and clear service coordination approach.
Guidance: Look for: intake/assessment tool, how services are matched to individual needs, coordination across providers.</t>
  </si>
  <si>
    <t>Path to self-sufficiency</t>
  </si>
  <si>
    <t>Project articulates a clear pathway for participants from service engagement toward housing stability, income growth, and reduced dependence on homelessness services.
Guidance: Look for: measurable milestones, income/employment goals, exit criteria, step-down plan.</t>
  </si>
  <si>
    <t>Experience in supportive services delivery</t>
  </si>
  <si>
    <t>Organization has demonstrated experience providing the types of supportive services proposed in this application.
Guidance: Look for: years of relevant service delivery, program history, staff credentials and experience.</t>
  </si>
  <si>
    <t>Organization demonstrates financial health: clean or resolved audits, no significant monitoring findings, timely drawdowns on existing grants.
Guidance: Look for: most recent audit, monitoring history, drawdown patterns on prior CoC grants.</t>
  </si>
  <si>
    <t>Alignment with CoC system priorities</t>
  </si>
  <si>
    <t>Project addresses a documented gap; proposed activities align with CoC SPM goals (reduce first-time homelessness, improve successful exits, reduce returns to homelessness).
Guidance: Look for: reference to local SPM data, specific metrics the project improves, tie to CoC strategic plan.</t>
  </si>
  <si>
    <t>Target population definition &amp; prioritization</t>
  </si>
  <si>
    <t>Application clearly defines who will be served, how they will be identified/referred, and how priority populations are served with appropriate urgency.
Guidance: Look for: specific population defined, referral sources, eligibility criteria, how highest-need individuals are prioritized.</t>
  </si>
  <si>
    <t>HUD THRESHOLD CHECK — Section A raw score (need ≥4 of 5 to pass)</t>
  </si>
  <si>
    <t>FY 2026 CoC New Project Scoring — SSO — Street Outreach</t>
  </si>
  <si>
    <t>SSO — Street Outreach</t>
  </si>
  <si>
    <t>⚠  HUD THRESHOLD: New SSO — Street Outreach applications must score at least 5 out of 6 points on Section A (HUD criteria) or will be REJECTED by HUD regardless of total score.</t>
  </si>
  <si>
    <t>Strategy for unsheltered / hard-to-reach participants  [HUD: 2 pts]</t>
  </si>
  <si>
    <t>Project has a specific strategy for providing services to participants with histories of unsheltered homelessness and those who don't traditionally engage with services.
Guidance: Look for: low-barrier outreach model, trauma-informed approach, strategy for non-engagement, persistent follow-up plan.</t>
  </si>
  <si>
    <t>Law enforcement &amp; first responder partnership  [HUD: 1 pts]</t>
  </si>
  <si>
    <t>Applicant has a history of, or credible plan for, partnering with first responders and law enforcement to engage people in places not meant for human habitation. Must cooperate with (not impede) local camping/drug laws and assist first responders. [FY 2026 NEW CRITERION]
Guidance: Look for: named law enforcement partners, co-response model, MOU, documented cooperation with encampment clearing.</t>
  </si>
  <si>
    <t>Outreach experience + exit effectiveness  [HUD: 1 pts]</t>
  </si>
  <si>
    <t>Applicant has experience providing outreach per 24 CFR 578.53(e)(13) and has demonstrated or plans to demonstrate effectiveness helping people exit places not meant for human habitation to shelter, treatment, TH, or permanent housing.
Guidance: Look for: prior outreach data, positive exit rates from outreach, HMIS documentation of outreach outcomes.</t>
  </si>
  <si>
    <t>A5</t>
  </si>
  <si>
    <t>Average cost per household served is reasonable per 2 CFR 200.404.
Guidance: Look for: cost per household calculation, comparison to similar outreach programs, budget justification.</t>
  </si>
  <si>
    <t>Engagement and follow-up approach</t>
  </si>
  <si>
    <t>Project describes how it will build trust, conduct repeated engagement contacts, and move individuals from initial contact to service enrollment and housing pathways.
Guidance: Look for: contact frequency, engagement protocol, trust-building approach, warm handoff process.</t>
  </si>
  <si>
    <t>Connections to treatment &amp; recovery resources</t>
  </si>
  <si>
    <t>Project articulates how it connects participants to SUD treatment, mental health services, crisis supports, and recovery resources. Aligns with FY2026 emphasis on treatment-oriented outreach.
Guidance: Look for: named treatment partners, warm handoffs to CCBHC/CMHC/PATH, 988/crisis system coordination, peer recovery specialists.</t>
  </si>
  <si>
    <t>Field outreach experience &amp; staffing model</t>
  </si>
  <si>
    <t>Organization has demonstrated experience conducting street outreach with unsheltered populations; adequate staffing model, supervision structure, and safety protocols described.
Guidance: Look for: years of outreach operation, staff-to-participant ratios, field safety policy, supervisor qualifications.</t>
  </si>
  <si>
    <t>Organization demonstrates financial health: clean or resolved audits, no significant monitoring findings, timely drawdowns if existing CoC grantee.
Guidance: Look for: most recent audit, monitoring finding history, drawdown patterns on existing grants.</t>
  </si>
  <si>
    <t>Alignment with unsheltered &amp; encampment priorities</t>
  </si>
  <si>
    <t>Project directly addresses the CoC's unsheltered homelessness and encampment reduction goals as reflected in PIT count data and FY2026 NOFO scoring criteria.
Guidance: Look for: reference to local PIT unsheltered count, specific encampment locations targeted, connection to CoC encampment strategy.</t>
  </si>
  <si>
    <t>Geographic coverage &amp; highest-need prioritization</t>
  </si>
  <si>
    <t>Application identifies target geographic areas, describes known encampment locations or high-need zones, and explains how chronically unsheltered individuals with highest needs will be prioritized.
Guidance: Look for: map or list of target areas, unsheltered PIT data by location, prioritization criteria for highest-need individuals.</t>
  </si>
  <si>
    <t>HUD THRESHOLD CHECK — Section A raw score (need ≥5 of 6 to pass)</t>
  </si>
  <si>
    <t>New Projects</t>
  </si>
  <si>
    <t>Transitional Housing</t>
  </si>
  <si>
    <t>Points</t>
  </si>
  <si>
    <t>Street Outreach</t>
  </si>
  <si>
    <t>SSO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</si>
</sst>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scheme val="minor"/>
    </font>
    <font>
      <sz val="11"/>
      <color theme="1"/>
      <name val="Calibri"/>
      <family val="2"/>
      <scheme val="minor"/>
    </font>
    <font>
      <b/>
      <sz val="13"/>
      <color rgb="FFFFFFFF"/>
      <name val="Arial"/>
      <family val="2"/>
    </font>
    <font>
      <sz val="11"/>
      <name val="Calibri"/>
      <family val="2"/>
    </font>
    <font>
      <i/>
      <sz val="9"/>
      <color rgb="FF595959"/>
      <name val="Arial"/>
      <family val="2"/>
    </font>
    <font>
      <b/>
      <sz val="10"/>
      <color rgb="FFFFFFFF"/>
      <name val="Arial"/>
      <family val="2"/>
    </font>
    <font>
      <b/>
      <sz val="10"/>
      <color rgb="FF595959"/>
      <name val="Arial"/>
      <family val="2"/>
    </font>
    <font>
      <sz val="10"/>
      <color rgb="FF000000"/>
      <name val="Arial"/>
      <family val="2"/>
    </font>
    <font>
      <b/>
      <sz val="11"/>
      <color theme="1"/>
      <name val="Arial"/>
      <family val="2"/>
    </font>
    <font>
      <b/>
      <sz val="10"/>
      <color rgb="FF000000"/>
      <name val="Arial"/>
      <family val="2"/>
    </font>
    <font>
      <b/>
      <sz val="11"/>
      <color rgb="FF1F3864"/>
      <name val="Arial"/>
      <family val="2"/>
    </font>
    <font>
      <b/>
      <sz val="10"/>
      <color rgb="FF1F3864"/>
      <name val="Arial"/>
      <family val="2"/>
    </font>
    <font>
      <sz val="11"/>
      <color theme="1"/>
      <name val="Calibri"/>
      <family val="2"/>
    </font>
    <font>
      <sz val="11"/>
      <color theme="1"/>
      <name val="Calibri"/>
      <family val="2"/>
      <scheme val="minor"/>
    </font>
    <font>
      <b/>
      <sz val="10"/>
      <color rgb="FFC00000"/>
      <name val="Arial"/>
      <family val="2"/>
    </font>
    <font>
      <b/>
      <sz val="9"/>
      <color rgb="FF595959"/>
      <name val="Arial"/>
      <family val="2"/>
    </font>
    <font>
      <sz val="9"/>
      <color rgb="FF595959"/>
      <name val="Arial"/>
      <family val="2"/>
    </font>
    <font>
      <i/>
      <sz val="10"/>
      <color rgb="FF595959"/>
      <name val="Arial"/>
      <family val="2"/>
    </font>
    <font>
      <b/>
      <sz val="12"/>
      <color rgb="FF000000"/>
      <name val="Arial"/>
      <family val="2"/>
    </font>
    <font>
      <b/>
      <sz val="11"/>
      <color theme="1"/>
      <name val="Calibri"/>
      <family val="2"/>
    </font>
    <font>
      <b/>
      <sz val="11"/>
      <color rgb="FFFFFFFF"/>
      <name val="Arial"/>
      <family val="2"/>
    </font>
    <font>
      <b/>
      <sz val="12"/>
      <color rgb="FFFFFFFF"/>
      <name val="Arial"/>
      <family val="2"/>
    </font>
    <font>
      <sz val="9"/>
      <color rgb="FF1F3864"/>
      <name val="Arial"/>
      <family val="2"/>
    </font>
    <font>
      <b/>
      <sz val="11"/>
      <color theme="0"/>
      <name val="Calibri"/>
      <family val="2"/>
      <scheme val="minor"/>
    </font>
  </fonts>
  <fills count="14">
    <fill>
      <patternFill patternType="none"/>
    </fill>
    <fill>
      <patternFill patternType="gray125"/>
    </fill>
    <fill>
      <patternFill patternType="solid">
        <fgColor rgb="FF1F3864"/>
        <bgColor rgb="FF1F3864"/>
      </patternFill>
    </fill>
    <fill>
      <patternFill patternType="solid">
        <fgColor rgb="FFEEF4FB"/>
        <bgColor rgb="FFEEF4FB"/>
      </patternFill>
    </fill>
    <fill>
      <patternFill patternType="solid">
        <fgColor rgb="FFF2F2F2"/>
        <bgColor rgb="FFF2F2F2"/>
      </patternFill>
    </fill>
    <fill>
      <patternFill patternType="solid">
        <fgColor rgb="FFFFF3CD"/>
        <bgColor rgb="FFFFF3CD"/>
      </patternFill>
    </fill>
    <fill>
      <patternFill patternType="solid">
        <fgColor rgb="FFE2EFDA"/>
        <bgColor rgb="FFE2EFDA"/>
      </patternFill>
    </fill>
    <fill>
      <patternFill patternType="solid">
        <fgColor rgb="FFFFFFFF"/>
        <bgColor rgb="FFFFFFFF"/>
      </patternFill>
    </fill>
    <fill>
      <patternFill patternType="solid">
        <fgColor rgb="FF2E5FA3"/>
        <bgColor rgb="FF2E5FA3"/>
      </patternFill>
    </fill>
    <fill>
      <patternFill patternType="solid">
        <fgColor rgb="FFFCE4D6"/>
        <bgColor rgb="FFFCE4D6"/>
      </patternFill>
    </fill>
    <fill>
      <patternFill patternType="solid">
        <fgColor rgb="FF8B0000"/>
        <bgColor rgb="FF8B0000"/>
      </patternFill>
    </fill>
    <fill>
      <patternFill patternType="solid">
        <fgColor rgb="FFD6E4F7"/>
        <bgColor rgb="FFD6E4F7"/>
      </patternFill>
    </fill>
    <fill>
      <patternFill patternType="solid">
        <fgColor rgb="FFC00000"/>
        <bgColor rgb="FFC00000"/>
      </patternFill>
    </fill>
    <fill>
      <patternFill patternType="solid">
        <fgColor rgb="FF0070C0"/>
        <bgColor indexed="64"/>
      </patternFill>
    </fill>
  </fills>
  <borders count="2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applyFont="1" applyAlignment="1"/>
    <xf numFmtId="0" fontId="5" fillId="2"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7" fillId="3" borderId="4" xfId="0" applyFont="1" applyFill="1" applyBorder="1" applyAlignment="1">
      <alignment horizontal="center" vertical="center" wrapText="1"/>
    </xf>
    <xf numFmtId="1" fontId="8" fillId="5" borderId="5"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1" fontId="10" fillId="5" borderId="4"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9" fillId="7" borderId="4" xfId="0" applyFont="1" applyFill="1" applyBorder="1" applyAlignment="1">
      <alignment horizontal="center" vertical="center" wrapText="1"/>
    </xf>
    <xf numFmtId="0" fontId="4" fillId="7" borderId="4" xfId="0" applyFont="1" applyFill="1" applyBorder="1" applyAlignment="1">
      <alignment horizontal="left" vertical="center" wrapText="1"/>
    </xf>
    <xf numFmtId="0" fontId="5" fillId="8" borderId="4" xfId="0" applyFont="1" applyFill="1" applyBorder="1" applyAlignment="1">
      <alignment horizontal="center" vertical="center" wrapText="1"/>
    </xf>
    <xf numFmtId="0" fontId="11" fillId="0" borderId="0" xfId="0" applyFont="1" applyAlignment="1">
      <alignment horizontal="left" vertical="center"/>
    </xf>
    <xf numFmtId="0" fontId="13" fillId="0" borderId="0" xfId="0" applyFont="1"/>
    <xf numFmtId="0" fontId="11" fillId="3" borderId="11" xfId="0" applyFont="1" applyFill="1" applyBorder="1" applyAlignment="1">
      <alignment horizontal="left" vertical="center"/>
    </xf>
    <xf numFmtId="0" fontId="12" fillId="0" borderId="9" xfId="0" applyFont="1" applyBorder="1"/>
    <xf numFmtId="0" fontId="14" fillId="9" borderId="12"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15" fillId="4" borderId="4" xfId="0" applyFont="1" applyFill="1" applyBorder="1" applyAlignment="1">
      <alignment horizontal="center" vertical="center" wrapText="1"/>
    </xf>
    <xf numFmtId="0" fontId="9" fillId="9" borderId="4"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7" fillId="5" borderId="4" xfId="0" applyFont="1" applyFill="1" applyBorder="1" applyAlignment="1">
      <alignment horizontal="left" vertical="center" wrapText="1"/>
    </xf>
    <xf numFmtId="1" fontId="10" fillId="11" borderId="4" xfId="0" applyNumberFormat="1" applyFont="1" applyFill="1" applyBorder="1" applyAlignment="1">
      <alignment horizontal="center" vertical="center" wrapText="1"/>
    </xf>
    <xf numFmtId="1" fontId="18" fillId="5" borderId="5" xfId="0" applyNumberFormat="1" applyFont="1" applyFill="1" applyBorder="1" applyAlignment="1">
      <alignment horizontal="center" vertical="center" wrapText="1"/>
    </xf>
    <xf numFmtId="9" fontId="7" fillId="7" borderId="4" xfId="0" applyNumberFormat="1" applyFont="1" applyFill="1" applyBorder="1" applyAlignment="1">
      <alignment horizontal="center" vertical="center" wrapText="1"/>
    </xf>
    <xf numFmtId="9" fontId="5" fillId="10" borderId="4" xfId="0" applyNumberFormat="1" applyFont="1" applyFill="1" applyBorder="1" applyAlignment="1">
      <alignment horizontal="center" vertical="center" wrapText="1"/>
    </xf>
    <xf numFmtId="0" fontId="5" fillId="8" borderId="11" xfId="0" applyFont="1" applyFill="1" applyBorder="1" applyAlignment="1">
      <alignment horizontal="left" vertical="center" wrapText="1"/>
    </xf>
    <xf numFmtId="0" fontId="9" fillId="3" borderId="4" xfId="0" applyFont="1" applyFill="1" applyBorder="1" applyAlignment="1">
      <alignment horizontal="left" vertical="center" wrapText="1"/>
    </xf>
    <xf numFmtId="9" fontId="5" fillId="8" borderId="4" xfId="0" applyNumberFormat="1" applyFont="1" applyFill="1" applyBorder="1" applyAlignment="1">
      <alignment horizontal="center" vertical="center" wrapText="1"/>
    </xf>
    <xf numFmtId="0" fontId="5" fillId="8" borderId="11" xfId="0" applyFont="1" applyFill="1" applyBorder="1" applyAlignment="1">
      <alignment horizontal="left" vertical="center"/>
    </xf>
    <xf numFmtId="0" fontId="20" fillId="8" borderId="4" xfId="0" applyFont="1" applyFill="1" applyBorder="1" applyAlignment="1">
      <alignment horizontal="center" vertical="center" wrapText="1"/>
    </xf>
    <xf numFmtId="1" fontId="21" fillId="8" borderId="5" xfId="0" applyNumberFormat="1" applyFont="1" applyFill="1" applyBorder="1" applyAlignment="1">
      <alignment horizontal="center" vertical="center" wrapText="1"/>
    </xf>
    <xf numFmtId="0" fontId="20" fillId="12" borderId="4" xfId="0" applyFont="1" applyFill="1" applyBorder="1" applyAlignment="1">
      <alignment horizontal="center" vertical="center" wrapText="1"/>
    </xf>
    <xf numFmtId="1" fontId="2" fillId="12" borderId="5"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1" fillId="11" borderId="11" xfId="0" applyFont="1" applyFill="1" applyBorder="1" applyAlignment="1">
      <alignment horizontal="left" vertical="center"/>
    </xf>
    <xf numFmtId="0" fontId="11" fillId="6" borderId="17" xfId="0" applyFont="1" applyFill="1" applyBorder="1" applyAlignment="1">
      <alignment horizontal="center" vertical="center" wrapText="1"/>
    </xf>
    <xf numFmtId="0" fontId="12" fillId="0" borderId="18" xfId="0" applyFont="1" applyBorder="1"/>
    <xf numFmtId="0" fontId="12" fillId="0" borderId="19" xfId="0" applyFont="1" applyBorder="1"/>
    <xf numFmtId="0" fontId="12" fillId="5" borderId="20" xfId="0" applyFont="1" applyFill="1" applyBorder="1" applyAlignment="1">
      <alignment horizontal="left" vertical="center" wrapText="1"/>
    </xf>
    <xf numFmtId="0" fontId="22" fillId="7" borderId="4" xfId="0" applyFont="1" applyFill="1" applyBorder="1" applyAlignment="1">
      <alignment horizontal="left" vertical="center" wrapText="1"/>
    </xf>
    <xf numFmtId="0" fontId="12" fillId="3" borderId="11" xfId="0" applyFont="1" applyFill="1" applyBorder="1" applyAlignment="1">
      <alignment horizontal="left" vertical="center"/>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3" borderId="1" xfId="0" applyFont="1" applyFill="1" applyBorder="1" applyAlignment="1">
      <alignment horizontal="left" vertical="center" wrapText="1"/>
    </xf>
    <xf numFmtId="0" fontId="7" fillId="3" borderId="6" xfId="0" applyFont="1" applyFill="1" applyBorder="1" applyAlignment="1">
      <alignment horizontal="left" vertical="top" wrapText="1"/>
    </xf>
    <xf numFmtId="0" fontId="3" fillId="0" borderId="7" xfId="0" applyFont="1" applyBorder="1"/>
    <xf numFmtId="0" fontId="7" fillId="5" borderId="6" xfId="0" applyFont="1" applyFill="1" applyBorder="1" applyAlignment="1">
      <alignment horizontal="left" vertical="top" wrapText="1"/>
    </xf>
    <xf numFmtId="0" fontId="12" fillId="3" borderId="8" xfId="0" applyFont="1" applyFill="1" applyBorder="1" applyAlignment="1">
      <alignment horizontal="left" vertical="center"/>
    </xf>
    <xf numFmtId="0" fontId="3" fillId="0" borderId="9" xfId="0" applyFont="1" applyBorder="1"/>
    <xf numFmtId="0" fontId="3" fillId="0" borderId="10" xfId="0" applyFont="1" applyBorder="1"/>
    <xf numFmtId="0" fontId="12" fillId="0" borderId="0" xfId="0" applyFont="1"/>
    <xf numFmtId="0" fontId="0" fillId="0" borderId="0" xfId="0" applyFont="1" applyAlignment="1"/>
    <xf numFmtId="0" fontId="19" fillId="10" borderId="13" xfId="0" applyFont="1" applyFill="1" applyBorder="1" applyAlignment="1">
      <alignment horizontal="left" vertical="center"/>
    </xf>
    <xf numFmtId="0" fontId="3" fillId="0" borderId="14" xfId="0" applyFont="1" applyBorder="1"/>
    <xf numFmtId="0" fontId="3" fillId="0" borderId="15" xfId="0" applyFont="1" applyBorder="1"/>
    <xf numFmtId="0" fontId="20" fillId="2" borderId="8" xfId="0" applyFont="1" applyFill="1" applyBorder="1" applyAlignment="1">
      <alignment horizontal="left" vertical="center"/>
    </xf>
    <xf numFmtId="0" fontId="19" fillId="2" borderId="13" xfId="0" applyFont="1" applyFill="1" applyBorder="1" applyAlignment="1">
      <alignment horizontal="center" vertical="center" wrapText="1"/>
    </xf>
    <xf numFmtId="0" fontId="5" fillId="8" borderId="8" xfId="0" applyFont="1" applyFill="1" applyBorder="1" applyAlignment="1">
      <alignment horizontal="left" vertical="center"/>
    </xf>
    <xf numFmtId="0" fontId="3" fillId="0" borderId="16" xfId="0" applyFont="1" applyBorder="1"/>
    <xf numFmtId="0" fontId="5" fillId="12" borderId="8" xfId="0" applyFont="1" applyFill="1" applyBorder="1" applyAlignment="1">
      <alignment horizontal="left" vertical="center"/>
    </xf>
    <xf numFmtId="0" fontId="19" fillId="8" borderId="13" xfId="0" applyFont="1" applyFill="1" applyBorder="1" applyAlignment="1">
      <alignment horizontal="left" vertical="center"/>
    </xf>
    <xf numFmtId="0" fontId="1" fillId="0" borderId="21" xfId="0" applyFont="1" applyBorder="1" applyAlignment="1">
      <alignment horizontal="center"/>
    </xf>
    <xf numFmtId="0" fontId="0" fillId="0" borderId="21" xfId="0" applyFont="1" applyBorder="1" applyAlignment="1">
      <alignment horizontal="center"/>
    </xf>
    <xf numFmtId="0" fontId="23" fillId="13" borderId="21" xfId="0" applyFont="1" applyFill="1" applyBorder="1" applyAlignment="1">
      <alignment horizontal="center"/>
    </xf>
  </cellXfs>
  <cellStyles count="1">
    <cellStyle name="Normal" xfId="0" builtinId="0"/>
  </cellStyles>
  <dxfs count="2">
    <dxf>
      <font>
        <b/>
        <color rgb="FF375623"/>
        <name val="Arial"/>
      </font>
      <fill>
        <patternFill patternType="solid">
          <fgColor rgb="FFE2EFDA"/>
          <bgColor rgb="FFE2EFDA"/>
        </patternFill>
      </fill>
    </dxf>
    <dxf>
      <font>
        <b/>
        <color rgb="FFC00000"/>
        <name val="Arial"/>
      </font>
      <fill>
        <patternFill patternType="solid">
          <fgColor rgb="FFFCE4D6"/>
          <bgColor rgb="FFFCE4D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9A227"/>
  </sheetPr>
  <dimension ref="A1:I1000"/>
  <sheetViews>
    <sheetView workbookViewId="0"/>
  </sheetViews>
  <sheetFormatPr defaultColWidth="14.44140625" defaultRowHeight="15" customHeight="1" x14ac:dyDescent="0.3"/>
  <cols>
    <col min="1" max="1" width="4" customWidth="1"/>
    <col min="2" max="2" width="34" customWidth="1"/>
    <col min="3" max="3" width="22" customWidth="1"/>
    <col min="4" max="4" width="15" customWidth="1"/>
    <col min="5" max="6" width="12" customWidth="1"/>
    <col min="7" max="7" width="18" customWidth="1"/>
    <col min="8" max="8" width="20" customWidth="1"/>
    <col min="9" max="9" width="14" customWidth="1"/>
    <col min="10" max="26" width="8.6640625" customWidth="1"/>
  </cols>
  <sheetData>
    <row r="1" spans="1:9" ht="25.5" customHeight="1" x14ac:dyDescent="0.3">
      <c r="A1" s="44" t="s">
        <v>0</v>
      </c>
      <c r="B1" s="45"/>
      <c r="C1" s="45"/>
      <c r="D1" s="45"/>
      <c r="E1" s="45"/>
      <c r="F1" s="45"/>
      <c r="G1" s="45"/>
      <c r="H1" s="45"/>
      <c r="I1" s="46"/>
    </row>
    <row r="2" spans="1:9" ht="15.75" customHeight="1" x14ac:dyDescent="0.3">
      <c r="A2" s="47" t="s">
        <v>1</v>
      </c>
      <c r="B2" s="45"/>
      <c r="C2" s="45"/>
      <c r="D2" s="45"/>
      <c r="E2" s="45"/>
      <c r="F2" s="45"/>
      <c r="G2" s="45"/>
      <c r="H2" s="45"/>
      <c r="I2" s="46"/>
    </row>
    <row r="3" spans="1:9" ht="6" customHeight="1" x14ac:dyDescent="0.3"/>
    <row r="4" spans="1:9" ht="36" customHeight="1" x14ac:dyDescent="0.3">
      <c r="A4" s="1" t="s">
        <v>2</v>
      </c>
      <c r="B4" s="1" t="s">
        <v>3</v>
      </c>
      <c r="C4" s="1" t="s">
        <v>4</v>
      </c>
      <c r="D4" s="1" t="s">
        <v>5</v>
      </c>
      <c r="E4" s="1" t="s">
        <v>6</v>
      </c>
      <c r="F4" s="1" t="s">
        <v>7</v>
      </c>
      <c r="G4" s="1" t="s">
        <v>8</v>
      </c>
      <c r="H4" s="1" t="s">
        <v>9</v>
      </c>
      <c r="I4" s="1" t="s">
        <v>10</v>
      </c>
    </row>
    <row r="5" spans="1:9" ht="21.75" customHeight="1" x14ac:dyDescent="0.3">
      <c r="A5" s="2">
        <v>1</v>
      </c>
      <c r="B5" s="3"/>
      <c r="C5" s="4"/>
      <c r="D5" s="5"/>
      <c r="E5" s="5"/>
      <c r="F5" s="6" t="str">
        <f t="shared" ref="F5:F19" si="0">IFERROR(IF(OR(C5="",E5=""),"—",IF(C5="Transitional Housing (TH)",IF(E5&gt;=6,"✓ PASS","✗ FAIL"),IF(C5="SSO — Standalone",IF(E5&gt;=4,"✓ PASS","✗ FAIL"),IF(E5&gt;=5,"✓ PASS","✗ FAIL")))),"—")</f>
        <v>—</v>
      </c>
      <c r="G5" s="7"/>
      <c r="H5" s="8"/>
      <c r="I5" s="9"/>
    </row>
    <row r="6" spans="1:9" ht="21.75" customHeight="1" x14ac:dyDescent="0.3">
      <c r="A6" s="2">
        <v>2</v>
      </c>
      <c r="B6" s="10"/>
      <c r="C6" s="4"/>
      <c r="D6" s="5"/>
      <c r="E6" s="5"/>
      <c r="F6" s="11" t="str">
        <f t="shared" si="0"/>
        <v>—</v>
      </c>
      <c r="G6" s="7"/>
      <c r="H6" s="12"/>
      <c r="I6" s="9"/>
    </row>
    <row r="7" spans="1:9" ht="21.75" customHeight="1" x14ac:dyDescent="0.3">
      <c r="A7" s="2">
        <v>3</v>
      </c>
      <c r="B7" s="3"/>
      <c r="C7" s="4"/>
      <c r="D7" s="5"/>
      <c r="E7" s="5"/>
      <c r="F7" s="6" t="str">
        <f t="shared" si="0"/>
        <v>—</v>
      </c>
      <c r="G7" s="7"/>
      <c r="H7" s="8"/>
      <c r="I7" s="9"/>
    </row>
    <row r="8" spans="1:9" ht="21.75" customHeight="1" x14ac:dyDescent="0.3">
      <c r="A8" s="2">
        <v>4</v>
      </c>
      <c r="B8" s="10"/>
      <c r="C8" s="4"/>
      <c r="D8" s="5"/>
      <c r="E8" s="5"/>
      <c r="F8" s="11" t="str">
        <f t="shared" si="0"/>
        <v>—</v>
      </c>
      <c r="G8" s="7"/>
      <c r="H8" s="12"/>
      <c r="I8" s="9"/>
    </row>
    <row r="9" spans="1:9" ht="21.75" customHeight="1" x14ac:dyDescent="0.3">
      <c r="A9" s="2">
        <v>5</v>
      </c>
      <c r="B9" s="3"/>
      <c r="C9" s="4"/>
      <c r="D9" s="5"/>
      <c r="E9" s="5"/>
      <c r="F9" s="6" t="str">
        <f t="shared" si="0"/>
        <v>—</v>
      </c>
      <c r="G9" s="7"/>
      <c r="H9" s="8"/>
      <c r="I9" s="9"/>
    </row>
    <row r="10" spans="1:9" ht="21.75" customHeight="1" x14ac:dyDescent="0.3">
      <c r="A10" s="2">
        <v>6</v>
      </c>
      <c r="B10" s="10"/>
      <c r="C10" s="4"/>
      <c r="D10" s="5"/>
      <c r="E10" s="5"/>
      <c r="F10" s="11" t="str">
        <f t="shared" si="0"/>
        <v>—</v>
      </c>
      <c r="G10" s="7"/>
      <c r="H10" s="12"/>
      <c r="I10" s="9"/>
    </row>
    <row r="11" spans="1:9" ht="21.75" customHeight="1" x14ac:dyDescent="0.3">
      <c r="A11" s="2">
        <v>7</v>
      </c>
      <c r="B11" s="3"/>
      <c r="C11" s="4"/>
      <c r="D11" s="5"/>
      <c r="E11" s="5"/>
      <c r="F11" s="6" t="str">
        <f t="shared" si="0"/>
        <v>—</v>
      </c>
      <c r="G11" s="7"/>
      <c r="H11" s="8"/>
      <c r="I11" s="9"/>
    </row>
    <row r="12" spans="1:9" ht="21.75" customHeight="1" x14ac:dyDescent="0.3">
      <c r="A12" s="2">
        <v>8</v>
      </c>
      <c r="B12" s="10"/>
      <c r="C12" s="4"/>
      <c r="D12" s="5"/>
      <c r="E12" s="5"/>
      <c r="F12" s="11" t="str">
        <f t="shared" si="0"/>
        <v>—</v>
      </c>
      <c r="G12" s="7"/>
      <c r="H12" s="12"/>
      <c r="I12" s="9"/>
    </row>
    <row r="13" spans="1:9" ht="21.75" customHeight="1" x14ac:dyDescent="0.3">
      <c r="A13" s="2">
        <v>9</v>
      </c>
      <c r="B13" s="3"/>
      <c r="C13" s="4"/>
      <c r="D13" s="5"/>
      <c r="E13" s="5"/>
      <c r="F13" s="6" t="str">
        <f t="shared" si="0"/>
        <v>—</v>
      </c>
      <c r="G13" s="7"/>
      <c r="H13" s="8"/>
      <c r="I13" s="9"/>
    </row>
    <row r="14" spans="1:9" ht="21.75" customHeight="1" x14ac:dyDescent="0.3">
      <c r="A14" s="2">
        <v>10</v>
      </c>
      <c r="B14" s="10"/>
      <c r="C14" s="4"/>
      <c r="D14" s="5"/>
      <c r="E14" s="5"/>
      <c r="F14" s="11" t="str">
        <f t="shared" si="0"/>
        <v>—</v>
      </c>
      <c r="G14" s="7"/>
      <c r="H14" s="12"/>
      <c r="I14" s="9"/>
    </row>
    <row r="15" spans="1:9" ht="21.75" customHeight="1" x14ac:dyDescent="0.3">
      <c r="A15" s="2">
        <v>11</v>
      </c>
      <c r="B15" s="3"/>
      <c r="C15" s="4"/>
      <c r="D15" s="5"/>
      <c r="E15" s="5"/>
      <c r="F15" s="6" t="str">
        <f t="shared" si="0"/>
        <v>—</v>
      </c>
      <c r="G15" s="7"/>
      <c r="H15" s="8"/>
      <c r="I15" s="9"/>
    </row>
    <row r="16" spans="1:9" ht="21.75" customHeight="1" x14ac:dyDescent="0.3">
      <c r="A16" s="2">
        <v>12</v>
      </c>
      <c r="B16" s="10"/>
      <c r="C16" s="4"/>
      <c r="D16" s="5"/>
      <c r="E16" s="5"/>
      <c r="F16" s="11" t="str">
        <f t="shared" si="0"/>
        <v>—</v>
      </c>
      <c r="G16" s="7"/>
      <c r="H16" s="12"/>
      <c r="I16" s="9"/>
    </row>
    <row r="17" spans="1:9" ht="21.75" customHeight="1" x14ac:dyDescent="0.3">
      <c r="A17" s="2">
        <v>13</v>
      </c>
      <c r="B17" s="3"/>
      <c r="C17" s="4"/>
      <c r="D17" s="5"/>
      <c r="E17" s="5"/>
      <c r="F17" s="6" t="str">
        <f t="shared" si="0"/>
        <v>—</v>
      </c>
      <c r="G17" s="7"/>
      <c r="H17" s="8"/>
      <c r="I17" s="9"/>
    </row>
    <row r="18" spans="1:9" ht="21.75" customHeight="1" x14ac:dyDescent="0.3">
      <c r="A18" s="2">
        <v>14</v>
      </c>
      <c r="B18" s="10"/>
      <c r="C18" s="4"/>
      <c r="D18" s="5"/>
      <c r="E18" s="5"/>
      <c r="F18" s="11" t="str">
        <f t="shared" si="0"/>
        <v>—</v>
      </c>
      <c r="G18" s="7"/>
      <c r="H18" s="12"/>
      <c r="I18" s="9"/>
    </row>
    <row r="19" spans="1:9" ht="21.75" customHeight="1" x14ac:dyDescent="0.3">
      <c r="A19" s="2">
        <v>15</v>
      </c>
      <c r="B19" s="3"/>
      <c r="C19" s="4"/>
      <c r="D19" s="5"/>
      <c r="E19" s="5"/>
      <c r="F19" s="6" t="str">
        <f t="shared" si="0"/>
        <v>—</v>
      </c>
      <c r="G19" s="7"/>
      <c r="H19" s="8"/>
      <c r="I19" s="9"/>
    </row>
    <row r="21" spans="1:9" ht="15.75" customHeight="1" x14ac:dyDescent="0.3"/>
    <row r="22" spans="1:9" ht="15.75" customHeight="1" x14ac:dyDescent="0.3"/>
    <row r="23" spans="1:9" ht="15.75" customHeight="1" x14ac:dyDescent="0.3"/>
    <row r="24" spans="1:9" ht="15.75" customHeight="1" x14ac:dyDescent="0.3"/>
    <row r="25" spans="1:9" ht="15.75" customHeight="1" x14ac:dyDescent="0.3"/>
    <row r="26" spans="1:9" ht="15.75" customHeight="1" x14ac:dyDescent="0.3"/>
    <row r="27" spans="1:9" ht="15.75" customHeight="1" x14ac:dyDescent="0.3"/>
    <row r="28" spans="1:9" ht="15.75" customHeight="1" x14ac:dyDescent="0.3"/>
    <row r="29" spans="1:9" ht="15.75" customHeight="1" x14ac:dyDescent="0.3"/>
    <row r="30" spans="1:9" ht="15.75" customHeight="1" x14ac:dyDescent="0.3"/>
    <row r="31" spans="1:9" ht="15.75" customHeight="1" x14ac:dyDescent="0.3"/>
    <row r="32" spans="1:9"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A1:I1"/>
    <mergeCell ref="A2:I2"/>
  </mergeCells>
  <conditionalFormatting sqref="D5:D19">
    <cfRule type="colorScale" priority="1">
      <colorScale>
        <cfvo type="min"/>
        <cfvo type="percentile" val="50"/>
        <cfvo type="max"/>
        <color rgb="FFFFCCCC"/>
        <color rgb="FFFFEB9C"/>
        <color rgb="FFC6EFCE"/>
      </colorScale>
    </cfRule>
  </conditionalFormatting>
  <conditionalFormatting sqref="F5:F19">
    <cfRule type="expression" dxfId="1" priority="2">
      <formula>F5="✗ FAIL"</formula>
    </cfRule>
  </conditionalFormatting>
  <conditionalFormatting sqref="F5:F19">
    <cfRule type="expression" dxfId="0" priority="3">
      <formula>F5="✓ PASS"</formula>
    </cfRule>
  </conditionalFormatting>
  <dataValidations count="2">
    <dataValidation type="list" allowBlank="1" sqref="C5:C19" xr:uid="{00000000-0002-0000-0000-000000000000}">
      <formula1>"Transitional Housing (TH),SSO — Standalone,SSO — Street Outreach"</formula1>
    </dataValidation>
    <dataValidation type="list" allowBlank="1" sqref="G5:G19" xr:uid="{00000000-0002-0000-0000-000001000000}">
      <formula1>"Accept &amp; Rank,Accept — Conditional,Reduce,Reject"</formula1>
    </dataValidation>
  </dataValidations>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08080"/>
  </sheetPr>
  <dimension ref="A1:C1000"/>
  <sheetViews>
    <sheetView workbookViewId="0"/>
  </sheetViews>
  <sheetFormatPr defaultColWidth="14.44140625" defaultRowHeight="15" customHeight="1" x14ac:dyDescent="0.3"/>
  <cols>
    <col min="1" max="1" width="17" customWidth="1"/>
    <col min="2" max="2" width="22" customWidth="1"/>
    <col min="3" max="3" width="70" customWidth="1"/>
    <col min="4" max="26" width="8.6640625" customWidth="1"/>
  </cols>
  <sheetData>
    <row r="1" spans="1:3" ht="25.5" customHeight="1" x14ac:dyDescent="0.3">
      <c r="A1" s="44" t="s">
        <v>11</v>
      </c>
      <c r="B1" s="45"/>
      <c r="C1" s="46"/>
    </row>
    <row r="2" spans="1:3" ht="18.75" customHeight="1" x14ac:dyDescent="0.3">
      <c r="B2" s="1" t="s">
        <v>12</v>
      </c>
      <c r="C2" s="48" t="s">
        <v>13</v>
      </c>
    </row>
    <row r="3" spans="1:3" ht="39.75" customHeight="1" x14ac:dyDescent="0.3">
      <c r="C3" s="49"/>
    </row>
    <row r="4" spans="1:3" ht="19.5" customHeight="1" x14ac:dyDescent="0.3">
      <c r="B4" s="1" t="s">
        <v>14</v>
      </c>
      <c r="C4" s="48" t="s">
        <v>15</v>
      </c>
    </row>
    <row r="5" spans="1:3" ht="39.75" customHeight="1" x14ac:dyDescent="0.3">
      <c r="C5" s="49"/>
    </row>
    <row r="6" spans="1:3" ht="19.5" customHeight="1" x14ac:dyDescent="0.3">
      <c r="B6" s="1" t="s">
        <v>16</v>
      </c>
      <c r="C6" s="48" t="s">
        <v>17</v>
      </c>
    </row>
    <row r="7" spans="1:3" ht="39.75" customHeight="1" x14ac:dyDescent="0.3">
      <c r="C7" s="49"/>
    </row>
    <row r="8" spans="1:3" ht="19.5" customHeight="1" x14ac:dyDescent="0.3">
      <c r="B8" s="1" t="s">
        <v>18</v>
      </c>
      <c r="C8" s="48" t="s">
        <v>19</v>
      </c>
    </row>
    <row r="9" spans="1:3" ht="60" customHeight="1" x14ac:dyDescent="0.3">
      <c r="C9" s="49"/>
    </row>
    <row r="10" spans="1:3" ht="19.5" customHeight="1" x14ac:dyDescent="0.3">
      <c r="B10" s="1" t="s">
        <v>20</v>
      </c>
      <c r="C10" s="48" t="s">
        <v>21</v>
      </c>
    </row>
    <row r="11" spans="1:3" ht="49.5" customHeight="1" x14ac:dyDescent="0.3">
      <c r="C11" s="49"/>
    </row>
    <row r="12" spans="1:3" ht="19.5" customHeight="1" x14ac:dyDescent="0.3">
      <c r="B12" s="1" t="s">
        <v>22</v>
      </c>
      <c r="C12" s="48" t="s">
        <v>23</v>
      </c>
    </row>
    <row r="13" spans="1:3" ht="49.5" customHeight="1" x14ac:dyDescent="0.3">
      <c r="C13" s="49"/>
    </row>
    <row r="14" spans="1:3" ht="19.5" customHeight="1" x14ac:dyDescent="0.3">
      <c r="B14" s="1" t="s">
        <v>24</v>
      </c>
      <c r="C14" s="48" t="s">
        <v>25</v>
      </c>
    </row>
    <row r="15" spans="1:3" ht="49.5" customHeight="1" x14ac:dyDescent="0.3">
      <c r="C15" s="49"/>
    </row>
    <row r="16" spans="1:3" ht="19.5" customHeight="1" x14ac:dyDescent="0.3">
      <c r="B16" s="1" t="s">
        <v>26</v>
      </c>
      <c r="C16" s="48" t="s">
        <v>27</v>
      </c>
    </row>
    <row r="17" spans="2:3" ht="49.5" customHeight="1" x14ac:dyDescent="0.3">
      <c r="C17" s="49"/>
    </row>
    <row r="18" spans="2:3" ht="19.5" customHeight="1" x14ac:dyDescent="0.3">
      <c r="B18" s="13" t="s">
        <v>28</v>
      </c>
      <c r="C18" s="50" t="s">
        <v>29</v>
      </c>
    </row>
    <row r="19" spans="2:3" ht="49.5" customHeight="1" x14ac:dyDescent="0.3">
      <c r="C19" s="49"/>
    </row>
    <row r="20" spans="2:3" ht="19.5" customHeight="1" x14ac:dyDescent="0.3">
      <c r="B20" s="13" t="s">
        <v>30</v>
      </c>
      <c r="C20" s="50" t="s">
        <v>31</v>
      </c>
    </row>
    <row r="21" spans="2:3" ht="49.5" customHeight="1" x14ac:dyDescent="0.3">
      <c r="C21" s="49"/>
    </row>
    <row r="22" spans="2:3" ht="19.5" customHeight="1" x14ac:dyDescent="0.3">
      <c r="B22" s="13" t="s">
        <v>32</v>
      </c>
      <c r="C22" s="50" t="s">
        <v>33</v>
      </c>
    </row>
    <row r="23" spans="2:3" ht="49.5" customHeight="1" x14ac:dyDescent="0.3">
      <c r="C23" s="49"/>
    </row>
    <row r="24" spans="2:3" ht="15.75" customHeight="1" x14ac:dyDescent="0.3"/>
    <row r="25" spans="2:3" ht="15.75" customHeight="1" x14ac:dyDescent="0.3"/>
    <row r="26" spans="2:3" ht="15.75" customHeight="1" x14ac:dyDescent="0.3"/>
    <row r="27" spans="2:3" ht="15.75" customHeight="1" x14ac:dyDescent="0.3"/>
    <row r="28" spans="2:3" ht="15.75" customHeight="1" x14ac:dyDescent="0.3"/>
    <row r="29" spans="2:3" ht="15.75" customHeight="1" x14ac:dyDescent="0.3"/>
    <row r="30" spans="2:3" ht="15.75" customHeight="1" x14ac:dyDescent="0.3"/>
    <row r="31" spans="2:3" ht="15.75" customHeight="1" x14ac:dyDescent="0.3"/>
    <row r="32" spans="2: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2">
    <mergeCell ref="C10:C11"/>
    <mergeCell ref="C12:C13"/>
    <mergeCell ref="A1:C1"/>
    <mergeCell ref="C2:C3"/>
    <mergeCell ref="C4:C5"/>
    <mergeCell ref="C6:C7"/>
    <mergeCell ref="C8:C9"/>
    <mergeCell ref="C14:C15"/>
    <mergeCell ref="C16:C17"/>
    <mergeCell ref="C18:C19"/>
    <mergeCell ref="C20:C21"/>
    <mergeCell ref="C22:C23"/>
  </mergeCell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A9F0-B368-43E4-8CC2-01DE48012482}">
  <dimension ref="B1:C4"/>
  <sheetViews>
    <sheetView tabSelected="1" workbookViewId="0">
      <selection activeCell="C17" sqref="C17"/>
    </sheetView>
  </sheetViews>
  <sheetFormatPr defaultRowHeight="14.4" x14ac:dyDescent="0.3"/>
  <cols>
    <col min="2" max="2" width="17.6640625" bestFit="1" customWidth="1"/>
  </cols>
  <sheetData>
    <row r="1" spans="2:3" x14ac:dyDescent="0.3">
      <c r="B1" s="67" t="s">
        <v>143</v>
      </c>
      <c r="C1" s="67" t="s">
        <v>145</v>
      </c>
    </row>
    <row r="2" spans="2:3" x14ac:dyDescent="0.3">
      <c r="B2" s="65" t="s">
        <v>144</v>
      </c>
      <c r="C2" s="66">
        <v>5</v>
      </c>
    </row>
    <row r="3" spans="2:3" x14ac:dyDescent="0.3">
      <c r="B3" s="65" t="s">
        <v>146</v>
      </c>
      <c r="C3" s="66">
        <v>2</v>
      </c>
    </row>
    <row r="4" spans="2:3" x14ac:dyDescent="0.3">
      <c r="B4" s="65" t="s">
        <v>147</v>
      </c>
      <c r="C4" s="6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5FA3"/>
  </sheetPr>
  <dimension ref="A1:G1000"/>
  <sheetViews>
    <sheetView workbookViewId="0">
      <pane ySplit="6" topLeftCell="A7" activePane="bottomLeft" state="frozen"/>
      <selection pane="bottomLeft" activeCell="B8" sqref="B8"/>
    </sheetView>
  </sheetViews>
  <sheetFormatPr defaultColWidth="14.44140625" defaultRowHeight="15" customHeight="1" x14ac:dyDescent="0.3"/>
  <cols>
    <col min="1" max="1" width="33.6640625" customWidth="1"/>
    <col min="2" max="2" width="32" customWidth="1"/>
    <col min="3" max="3" width="48" customWidth="1"/>
    <col min="4" max="4" width="36" customWidth="1"/>
    <col min="5" max="5" width="14" customWidth="1"/>
    <col min="6" max="6" width="12" customWidth="1"/>
    <col min="7" max="25" width="8.6640625" customWidth="1"/>
  </cols>
  <sheetData>
    <row r="1" spans="1:7" ht="25.5" customHeight="1" x14ac:dyDescent="0.3">
      <c r="A1" s="44" t="s">
        <v>34</v>
      </c>
      <c r="B1" s="45"/>
      <c r="C1" s="45"/>
      <c r="D1" s="45"/>
      <c r="E1" s="45"/>
      <c r="F1" s="46"/>
    </row>
    <row r="2" spans="1:7" ht="15" customHeight="1" x14ac:dyDescent="0.3">
      <c r="A2" s="14" t="s">
        <v>35</v>
      </c>
      <c r="B2" s="51"/>
      <c r="C2" s="52"/>
      <c r="D2" s="53"/>
    </row>
    <row r="3" spans="1:7" ht="15" customHeight="1" x14ac:dyDescent="0.3">
      <c r="A3" s="14" t="s">
        <v>36</v>
      </c>
      <c r="B3" s="51"/>
      <c r="C3" s="53"/>
    </row>
    <row r="4" spans="1:7" ht="15" customHeight="1" x14ac:dyDescent="0.3">
      <c r="A4" s="15" t="s">
        <v>37</v>
      </c>
      <c r="B4" s="54" t="s">
        <v>38</v>
      </c>
      <c r="C4" s="55"/>
      <c r="D4" s="55"/>
    </row>
    <row r="5" spans="1:7" ht="27.75" customHeight="1" x14ac:dyDescent="0.3">
      <c r="A5" s="54" t="s">
        <v>39</v>
      </c>
      <c r="B5" s="55"/>
      <c r="C5" s="55"/>
      <c r="D5" s="55"/>
      <c r="E5" s="55"/>
      <c r="F5" s="55"/>
    </row>
    <row r="6" spans="1:7" ht="21" customHeight="1" x14ac:dyDescent="0.3">
      <c r="A6" s="14" t="s">
        <v>40</v>
      </c>
      <c r="B6" s="16" t="s">
        <v>41</v>
      </c>
      <c r="C6" s="17"/>
      <c r="D6" s="17"/>
    </row>
    <row r="7" spans="1:7" ht="90" customHeight="1" x14ac:dyDescent="0.3">
      <c r="A7" s="18" t="s">
        <v>42</v>
      </c>
    </row>
    <row r="8" spans="1:7" ht="19.5" customHeight="1" x14ac:dyDescent="0.3">
      <c r="A8" s="54"/>
      <c r="B8" s="55"/>
      <c r="C8" s="55"/>
      <c r="D8" s="55"/>
      <c r="E8" s="55"/>
      <c r="F8" s="55"/>
    </row>
    <row r="9" spans="1:7" ht="79.5" customHeight="1" x14ac:dyDescent="0.3">
      <c r="A9" s="1" t="s">
        <v>2</v>
      </c>
      <c r="B9" s="1" t="s">
        <v>43</v>
      </c>
      <c r="C9" s="1" t="s">
        <v>44</v>
      </c>
      <c r="D9" s="1" t="s">
        <v>45</v>
      </c>
      <c r="E9" s="1" t="s">
        <v>46</v>
      </c>
      <c r="F9" s="1" t="s">
        <v>47</v>
      </c>
      <c r="G9" s="1" t="s">
        <v>48</v>
      </c>
    </row>
    <row r="10" spans="1:7" ht="30" customHeight="1" x14ac:dyDescent="0.3">
      <c r="A10" s="19" t="s">
        <v>49</v>
      </c>
      <c r="B10" s="17"/>
      <c r="C10" s="17"/>
      <c r="D10" s="17"/>
      <c r="E10" s="17"/>
      <c r="F10" s="17"/>
      <c r="G10" s="17"/>
    </row>
    <row r="11" spans="1:7" ht="79.5" customHeight="1" x14ac:dyDescent="0.3">
      <c r="A11" s="20" t="s">
        <v>50</v>
      </c>
      <c r="B11" s="21" t="s">
        <v>51</v>
      </c>
      <c r="C11" s="22" t="s">
        <v>52</v>
      </c>
      <c r="D11" s="23"/>
      <c r="E11" s="24">
        <v>10</v>
      </c>
      <c r="F11" s="25">
        <v>0</v>
      </c>
      <c r="G11" s="26">
        <f t="shared" ref="G11:G15" si="0">IFERROR(E9/#REF!,0)</f>
        <v>0</v>
      </c>
    </row>
    <row r="12" spans="1:7" ht="79.5" customHeight="1" x14ac:dyDescent="0.3">
      <c r="A12" s="20" t="s">
        <v>53</v>
      </c>
      <c r="B12" s="21" t="s">
        <v>54</v>
      </c>
      <c r="C12" s="22" t="s">
        <v>55</v>
      </c>
      <c r="D12" s="23"/>
      <c r="E12" s="24">
        <v>5</v>
      </c>
      <c r="F12" s="25">
        <v>0</v>
      </c>
      <c r="G12" s="26">
        <f t="shared" si="0"/>
        <v>0</v>
      </c>
    </row>
    <row r="13" spans="1:7" ht="90" customHeight="1" x14ac:dyDescent="0.3">
      <c r="A13" s="20" t="s">
        <v>56</v>
      </c>
      <c r="B13" s="21" t="s">
        <v>57</v>
      </c>
      <c r="C13" s="22" t="s">
        <v>58</v>
      </c>
      <c r="D13" s="23"/>
      <c r="E13" s="24">
        <v>5</v>
      </c>
      <c r="F13" s="25">
        <v>0</v>
      </c>
      <c r="G13" s="26">
        <f t="shared" si="0"/>
        <v>0</v>
      </c>
    </row>
    <row r="14" spans="1:7" ht="57" x14ac:dyDescent="0.3">
      <c r="A14" s="20" t="s">
        <v>59</v>
      </c>
      <c r="B14" s="21" t="s">
        <v>60</v>
      </c>
      <c r="C14" s="22" t="s">
        <v>61</v>
      </c>
      <c r="D14" s="23"/>
      <c r="E14" s="24">
        <v>5</v>
      </c>
      <c r="F14" s="25">
        <v>0</v>
      </c>
      <c r="G14" s="26">
        <f t="shared" si="0"/>
        <v>0</v>
      </c>
    </row>
    <row r="15" spans="1:7" ht="19.5" customHeight="1" x14ac:dyDescent="0.3">
      <c r="A15" s="56" t="s">
        <v>62</v>
      </c>
      <c r="B15" s="57"/>
      <c r="C15" s="57"/>
      <c r="D15" s="57"/>
      <c r="E15" s="57"/>
      <c r="F15" s="58"/>
      <c r="G15" s="27">
        <f t="shared" si="0"/>
        <v>0</v>
      </c>
    </row>
    <row r="16" spans="1:7" ht="79.5" customHeight="1" x14ac:dyDescent="0.3"/>
    <row r="17" spans="1:7" ht="30" customHeight="1" x14ac:dyDescent="0.3">
      <c r="A17" s="28" t="s">
        <v>63</v>
      </c>
      <c r="B17" s="17"/>
      <c r="C17" s="17"/>
      <c r="D17" s="17"/>
      <c r="E17" s="17"/>
      <c r="F17" s="17"/>
      <c r="G17" s="17"/>
    </row>
    <row r="18" spans="1:7" ht="90" customHeight="1" x14ac:dyDescent="0.3">
      <c r="A18" s="20" t="s">
        <v>64</v>
      </c>
      <c r="B18" s="29" t="s">
        <v>65</v>
      </c>
      <c r="C18" s="22" t="s">
        <v>66</v>
      </c>
      <c r="D18" s="23"/>
      <c r="E18" s="24">
        <v>10</v>
      </c>
      <c r="F18" s="25">
        <v>0</v>
      </c>
      <c r="G18" s="26">
        <f t="shared" ref="G18:G20" si="1">IFERROR(E16/#REF!,0)</f>
        <v>0</v>
      </c>
    </row>
    <row r="19" spans="1:7" ht="90.75" customHeight="1" x14ac:dyDescent="0.3">
      <c r="A19" s="20" t="s">
        <v>67</v>
      </c>
      <c r="B19" s="29" t="s">
        <v>68</v>
      </c>
      <c r="C19" s="22" t="s">
        <v>69</v>
      </c>
      <c r="D19" s="23"/>
      <c r="E19" s="24">
        <v>10</v>
      </c>
      <c r="F19" s="25">
        <v>0</v>
      </c>
      <c r="G19" s="26">
        <f t="shared" si="1"/>
        <v>0</v>
      </c>
    </row>
    <row r="20" spans="1:7" ht="19.5" customHeight="1" x14ac:dyDescent="0.3">
      <c r="A20" s="64" t="s">
        <v>62</v>
      </c>
      <c r="B20" s="57"/>
      <c r="C20" s="57"/>
      <c r="D20" s="57"/>
      <c r="E20" s="57"/>
      <c r="F20" s="58"/>
      <c r="G20" s="30">
        <f t="shared" si="1"/>
        <v>0</v>
      </c>
    </row>
    <row r="21" spans="1:7" ht="79.5" customHeight="1" x14ac:dyDescent="0.3"/>
    <row r="22" spans="1:7" ht="30" customHeight="1" x14ac:dyDescent="0.3">
      <c r="A22" s="28" t="s">
        <v>70</v>
      </c>
      <c r="B22" s="17"/>
      <c r="C22" s="17"/>
      <c r="D22" s="17"/>
      <c r="E22" s="17"/>
      <c r="F22" s="17"/>
      <c r="G22" s="17"/>
    </row>
    <row r="23" spans="1:7" ht="90" customHeight="1" x14ac:dyDescent="0.3">
      <c r="A23" s="20" t="s">
        <v>71</v>
      </c>
      <c r="B23" s="29" t="s">
        <v>72</v>
      </c>
      <c r="C23" s="22" t="s">
        <v>73</v>
      </c>
      <c r="D23" s="23"/>
      <c r="E23" s="24">
        <v>10</v>
      </c>
      <c r="F23" s="25">
        <v>0</v>
      </c>
      <c r="G23" s="26">
        <f t="shared" ref="G23:G25" si="2">IFERROR(E21/#REF!,0)</f>
        <v>0</v>
      </c>
    </row>
    <row r="24" spans="1:7" ht="15.75" customHeight="1" x14ac:dyDescent="0.3">
      <c r="A24" s="20" t="s">
        <v>74</v>
      </c>
      <c r="B24" s="29" t="s">
        <v>75</v>
      </c>
      <c r="C24" s="22" t="s">
        <v>76</v>
      </c>
      <c r="D24" s="23"/>
      <c r="E24" s="24">
        <v>10</v>
      </c>
      <c r="F24" s="25">
        <v>0</v>
      </c>
      <c r="G24" s="26">
        <f t="shared" si="2"/>
        <v>0</v>
      </c>
    </row>
    <row r="25" spans="1:7" ht="19.5" customHeight="1" x14ac:dyDescent="0.3">
      <c r="A25" s="64" t="s">
        <v>62</v>
      </c>
      <c r="B25" s="57"/>
      <c r="C25" s="57"/>
      <c r="D25" s="57"/>
      <c r="E25" s="57"/>
      <c r="F25" s="58"/>
      <c r="G25" s="30">
        <f t="shared" si="2"/>
        <v>0</v>
      </c>
    </row>
    <row r="26" spans="1:7" ht="79.5" customHeight="1" x14ac:dyDescent="0.3"/>
    <row r="27" spans="1:7" ht="30" customHeight="1" x14ac:dyDescent="0.3">
      <c r="A27" s="28" t="s">
        <v>77</v>
      </c>
      <c r="B27" s="17"/>
      <c r="C27" s="17"/>
      <c r="D27" s="17"/>
      <c r="E27" s="17"/>
      <c r="F27" s="17"/>
      <c r="G27" s="17"/>
    </row>
    <row r="28" spans="1:7" ht="15.75" customHeight="1" x14ac:dyDescent="0.3">
      <c r="A28" s="20" t="s">
        <v>78</v>
      </c>
      <c r="B28" s="29" t="s">
        <v>79</v>
      </c>
      <c r="C28" s="22" t="s">
        <v>80</v>
      </c>
      <c r="D28" s="23"/>
      <c r="E28" s="24">
        <v>15</v>
      </c>
      <c r="F28" s="25">
        <v>0</v>
      </c>
      <c r="G28" s="26">
        <f t="shared" ref="G28:G29" si="3">IFERROR(E26/#REF!,0)</f>
        <v>0</v>
      </c>
    </row>
    <row r="29" spans="1:7" ht="19.5" customHeight="1" x14ac:dyDescent="0.3">
      <c r="A29" s="64" t="s">
        <v>62</v>
      </c>
      <c r="B29" s="57"/>
      <c r="C29" s="57"/>
      <c r="D29" s="57"/>
      <c r="E29" s="57"/>
      <c r="F29" s="58"/>
      <c r="G29" s="30">
        <f t="shared" si="3"/>
        <v>0</v>
      </c>
    </row>
    <row r="30" spans="1:7" ht="79.5" customHeight="1" x14ac:dyDescent="0.3"/>
    <row r="31" spans="1:7" ht="30" customHeight="1" x14ac:dyDescent="0.3">
      <c r="A31" s="28" t="s">
        <v>81</v>
      </c>
      <c r="B31" s="17"/>
      <c r="C31" s="17"/>
      <c r="D31" s="17"/>
      <c r="E31" s="17"/>
      <c r="F31" s="17"/>
      <c r="G31" s="17"/>
    </row>
    <row r="32" spans="1:7" ht="15.75" customHeight="1" x14ac:dyDescent="0.3">
      <c r="A32" s="20" t="s">
        <v>82</v>
      </c>
      <c r="B32" s="29" t="s">
        <v>83</v>
      </c>
      <c r="C32" s="22" t="s">
        <v>84</v>
      </c>
      <c r="D32" s="23"/>
      <c r="E32" s="24">
        <v>10</v>
      </c>
      <c r="F32" s="25">
        <v>0</v>
      </c>
      <c r="G32" s="26">
        <f t="shared" ref="G32:G33" si="4">IFERROR(E30/#REF!,0)</f>
        <v>0</v>
      </c>
    </row>
    <row r="33" spans="1:7" ht="19.5" customHeight="1" x14ac:dyDescent="0.3">
      <c r="A33" s="64" t="s">
        <v>62</v>
      </c>
      <c r="B33" s="57"/>
      <c r="C33" s="57"/>
      <c r="D33" s="57"/>
      <c r="E33" s="57"/>
      <c r="F33" s="58"/>
      <c r="G33" s="30">
        <f t="shared" si="4"/>
        <v>0</v>
      </c>
    </row>
    <row r="34" spans="1:7" ht="79.5" customHeight="1" x14ac:dyDescent="0.3"/>
    <row r="35" spans="1:7" ht="30" customHeight="1" x14ac:dyDescent="0.3">
      <c r="A35" s="31" t="s">
        <v>85</v>
      </c>
      <c r="B35" s="17"/>
      <c r="C35" s="17"/>
      <c r="D35" s="17"/>
      <c r="E35" s="17"/>
      <c r="F35" s="17"/>
      <c r="G35" s="17"/>
    </row>
    <row r="36" spans="1:7" ht="15.75" customHeight="1" x14ac:dyDescent="0.3">
      <c r="A36" s="20" t="s">
        <v>86</v>
      </c>
      <c r="B36" s="29" t="s">
        <v>87</v>
      </c>
      <c r="C36" s="22" t="s">
        <v>88</v>
      </c>
      <c r="D36" s="23"/>
      <c r="E36" s="24">
        <v>10</v>
      </c>
      <c r="F36" s="25">
        <v>0</v>
      </c>
      <c r="G36" s="26">
        <f t="shared" ref="G36:G37" si="5">IFERROR(E34/#REF!,0)</f>
        <v>0</v>
      </c>
    </row>
    <row r="37" spans="1:7" ht="21.75" customHeight="1" x14ac:dyDescent="0.3">
      <c r="A37" s="61" t="s">
        <v>62</v>
      </c>
      <c r="B37" s="52"/>
      <c r="C37" s="52"/>
      <c r="D37" s="62"/>
      <c r="E37" s="32">
        <v>10</v>
      </c>
      <c r="F37" s="33">
        <f>SUM(E34)</f>
        <v>0</v>
      </c>
      <c r="G37" s="30">
        <f t="shared" si="5"/>
        <v>0</v>
      </c>
    </row>
    <row r="38" spans="1:7" ht="15.75" customHeight="1" x14ac:dyDescent="0.3"/>
    <row r="39" spans="1:7" ht="27.75" customHeight="1" x14ac:dyDescent="0.3">
      <c r="A39" s="63" t="s">
        <v>89</v>
      </c>
      <c r="B39" s="52"/>
      <c r="C39" s="52"/>
      <c r="D39" s="53"/>
      <c r="E39" s="34">
        <v>8</v>
      </c>
      <c r="F39" s="35" t="e">
        <f>E9+E10+E11+E12</f>
        <v>#VALUE!</v>
      </c>
      <c r="G39" s="34" t="str">
        <f>IF(E37&gt;=6,"✓ PASS","✗ FAIL")</f>
        <v>✓ PASS</v>
      </c>
    </row>
    <row r="40" spans="1:7" ht="15.75" customHeight="1" x14ac:dyDescent="0.3"/>
    <row r="41" spans="1:7" ht="19.5" customHeight="1" x14ac:dyDescent="0.3">
      <c r="A41" s="59" t="s">
        <v>90</v>
      </c>
      <c r="B41" s="52"/>
      <c r="C41" s="52"/>
      <c r="D41" s="53"/>
      <c r="E41" s="60"/>
      <c r="F41" s="58"/>
      <c r="G41" s="36">
        <f>IFERROR(E39/100,0)</f>
        <v>0.08</v>
      </c>
    </row>
    <row r="42" spans="1:7" ht="36" customHeight="1" x14ac:dyDescent="0.3">
      <c r="A42" s="54"/>
      <c r="B42" s="55"/>
      <c r="C42" s="55"/>
      <c r="D42" s="55"/>
      <c r="E42" s="54"/>
      <c r="F42" s="55"/>
    </row>
    <row r="43" spans="1:7" ht="15.75" customHeight="1" x14ac:dyDescent="0.3">
      <c r="A43" s="37" t="s">
        <v>91</v>
      </c>
      <c r="B43" s="17"/>
      <c r="C43" s="17"/>
      <c r="D43" s="17"/>
      <c r="E43" s="38" t="s">
        <v>92</v>
      </c>
      <c r="F43" s="39"/>
      <c r="G43" s="40"/>
    </row>
    <row r="44" spans="1:7" ht="15.75" customHeight="1" x14ac:dyDescent="0.3">
      <c r="A44" s="37" t="s">
        <v>93</v>
      </c>
      <c r="B44" s="17"/>
      <c r="C44" s="17"/>
      <c r="D44" s="17"/>
      <c r="E44" s="41"/>
      <c r="F44" s="39"/>
      <c r="G44" s="39"/>
    </row>
    <row r="45" spans="1:7" ht="15.75" customHeight="1" x14ac:dyDescent="0.3"/>
    <row r="46" spans="1:7" ht="15.75" customHeight="1" x14ac:dyDescent="0.3">
      <c r="A46" s="15" t="s">
        <v>94</v>
      </c>
    </row>
    <row r="47" spans="1:7" ht="15.75" customHeight="1" x14ac:dyDescent="0.3">
      <c r="A47" s="15" t="s">
        <v>95</v>
      </c>
    </row>
    <row r="48" spans="1:7" ht="15.75" customHeight="1" x14ac:dyDescent="0.3">
      <c r="A48" s="15" t="s">
        <v>96</v>
      </c>
    </row>
    <row r="49" spans="1:1" ht="15.75" customHeight="1" x14ac:dyDescent="0.3">
      <c r="A49" s="15" t="s">
        <v>97</v>
      </c>
    </row>
    <row r="50" spans="1:1" ht="15.75" customHeight="1" x14ac:dyDescent="0.3"/>
    <row r="51" spans="1:1" ht="15.75" customHeight="1" x14ac:dyDescent="0.3"/>
    <row r="52" spans="1:1" ht="15.75" customHeight="1" x14ac:dyDescent="0.3"/>
    <row r="53" spans="1:1" ht="15.75" customHeight="1" x14ac:dyDescent="0.3"/>
    <row r="54" spans="1:1" ht="15.75" customHeight="1" x14ac:dyDescent="0.3"/>
    <row r="55" spans="1:1" ht="15.75" customHeight="1" x14ac:dyDescent="0.3"/>
    <row r="56" spans="1:1" ht="15.75" customHeight="1" x14ac:dyDescent="0.3"/>
    <row r="57" spans="1:1" ht="15.75" customHeight="1" x14ac:dyDescent="0.3"/>
    <row r="58" spans="1:1" ht="15.75" customHeight="1" x14ac:dyDescent="0.3"/>
    <row r="59" spans="1:1" ht="15.75" customHeight="1" x14ac:dyDescent="0.3"/>
    <row r="60" spans="1:1" ht="15.75" customHeight="1" x14ac:dyDescent="0.3"/>
    <row r="61" spans="1:1" ht="15.75" customHeight="1" x14ac:dyDescent="0.3"/>
    <row r="62" spans="1:1" ht="15.75" customHeight="1" x14ac:dyDescent="0.3"/>
    <row r="63" spans="1:1" ht="15.75" customHeight="1" x14ac:dyDescent="0.3"/>
    <row r="64" spans="1:1"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7">
    <mergeCell ref="A8:F8"/>
    <mergeCell ref="A15:F15"/>
    <mergeCell ref="A41:D41"/>
    <mergeCell ref="A42:D42"/>
    <mergeCell ref="E42:F42"/>
    <mergeCell ref="E41:F41"/>
    <mergeCell ref="A37:D37"/>
    <mergeCell ref="A39:D39"/>
    <mergeCell ref="A20:F20"/>
    <mergeCell ref="A25:F25"/>
    <mergeCell ref="A29:F29"/>
    <mergeCell ref="A33:F33"/>
    <mergeCell ref="B2:D2"/>
    <mergeCell ref="B3:C3"/>
    <mergeCell ref="B4:D4"/>
    <mergeCell ref="A1:F1"/>
    <mergeCell ref="A5:F5"/>
  </mergeCells>
  <conditionalFormatting sqref="E8:E37">
    <cfRule type="colorScale" priority="1">
      <colorScale>
        <cfvo type="min"/>
        <cfvo type="percentile" val="50"/>
        <cfvo type="max"/>
        <color rgb="FFFFCCCC"/>
        <color rgb="FFFFEB9C"/>
        <color rgb="FFC6EFCE"/>
      </colorScale>
    </cfRule>
  </conditionalFormatting>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5623"/>
  </sheetPr>
  <dimension ref="A1:G1000"/>
  <sheetViews>
    <sheetView workbookViewId="0">
      <pane ySplit="6" topLeftCell="A7" activePane="bottomLeft" state="frozen"/>
      <selection pane="bottomLeft" activeCell="B8" sqref="B8"/>
    </sheetView>
  </sheetViews>
  <sheetFormatPr defaultColWidth="14.44140625" defaultRowHeight="15" customHeight="1" x14ac:dyDescent="0.3"/>
  <cols>
    <col min="1" max="1" width="31.33203125" customWidth="1"/>
    <col min="2" max="2" width="32" customWidth="1"/>
    <col min="3" max="3" width="48" customWidth="1"/>
    <col min="4" max="4" width="36" customWidth="1"/>
    <col min="5" max="5" width="14" customWidth="1"/>
    <col min="6" max="6" width="12" customWidth="1"/>
    <col min="7" max="25" width="8.6640625" customWidth="1"/>
  </cols>
  <sheetData>
    <row r="1" spans="1:7" ht="25.5" customHeight="1" x14ac:dyDescent="0.3">
      <c r="A1" s="44" t="s">
        <v>98</v>
      </c>
      <c r="B1" s="45"/>
      <c r="C1" s="45"/>
      <c r="D1" s="45"/>
      <c r="E1" s="45"/>
      <c r="F1" s="46"/>
    </row>
    <row r="2" spans="1:7" ht="15" customHeight="1" x14ac:dyDescent="0.3">
      <c r="A2" s="14" t="s">
        <v>35</v>
      </c>
      <c r="B2" s="51"/>
      <c r="C2" s="52"/>
      <c r="D2" s="53"/>
    </row>
    <row r="3" spans="1:7" ht="15" customHeight="1" x14ac:dyDescent="0.3">
      <c r="A3" s="14" t="s">
        <v>36</v>
      </c>
      <c r="B3" s="51"/>
      <c r="C3" s="53"/>
    </row>
    <row r="4" spans="1:7" ht="15" customHeight="1" x14ac:dyDescent="0.3">
      <c r="A4" s="15" t="s">
        <v>37</v>
      </c>
      <c r="B4" s="54" t="s">
        <v>38</v>
      </c>
      <c r="C4" s="55"/>
      <c r="D4" s="55"/>
    </row>
    <row r="5" spans="1:7" ht="27.75" customHeight="1" x14ac:dyDescent="0.3">
      <c r="A5" s="54" t="s">
        <v>39</v>
      </c>
      <c r="B5" s="55"/>
      <c r="C5" s="55"/>
      <c r="D5" s="55"/>
      <c r="E5" s="55"/>
      <c r="F5" s="55"/>
    </row>
    <row r="6" spans="1:7" ht="30" customHeight="1" x14ac:dyDescent="0.3">
      <c r="A6" s="14" t="s">
        <v>40</v>
      </c>
      <c r="B6" s="16" t="s">
        <v>99</v>
      </c>
      <c r="C6" s="17"/>
      <c r="D6" s="17"/>
    </row>
    <row r="7" spans="1:7" ht="90" customHeight="1" x14ac:dyDescent="0.3">
      <c r="A7" s="18" t="s">
        <v>100</v>
      </c>
    </row>
    <row r="8" spans="1:7" ht="19.5" customHeight="1" x14ac:dyDescent="0.3">
      <c r="A8" s="54"/>
      <c r="B8" s="55"/>
      <c r="C8" s="55"/>
      <c r="D8" s="55"/>
      <c r="E8" s="55"/>
      <c r="F8" s="55"/>
    </row>
    <row r="9" spans="1:7" ht="79.5" customHeight="1" x14ac:dyDescent="0.3">
      <c r="A9" s="1" t="s">
        <v>2</v>
      </c>
      <c r="B9" s="1" t="s">
        <v>43</v>
      </c>
      <c r="C9" s="1" t="s">
        <v>44</v>
      </c>
      <c r="D9" s="1" t="s">
        <v>45</v>
      </c>
      <c r="E9" s="1" t="s">
        <v>46</v>
      </c>
      <c r="F9" s="1" t="s">
        <v>47</v>
      </c>
      <c r="G9" s="1" t="s">
        <v>48</v>
      </c>
    </row>
    <row r="10" spans="1:7" ht="30" customHeight="1" x14ac:dyDescent="0.3">
      <c r="A10" s="19" t="s">
        <v>49</v>
      </c>
      <c r="B10" s="17"/>
      <c r="C10" s="17"/>
      <c r="D10" s="17"/>
      <c r="E10" s="17"/>
      <c r="F10" s="17"/>
      <c r="G10" s="17"/>
    </row>
    <row r="11" spans="1:7" ht="79.5" customHeight="1" x14ac:dyDescent="0.3">
      <c r="A11" s="20" t="s">
        <v>50</v>
      </c>
      <c r="B11" s="21" t="s">
        <v>101</v>
      </c>
      <c r="C11" s="22" t="s">
        <v>102</v>
      </c>
      <c r="D11" s="23"/>
      <c r="E11" s="24">
        <v>10</v>
      </c>
      <c r="F11" s="25">
        <v>0</v>
      </c>
      <c r="G11" s="26">
        <f t="shared" ref="G11:G15" si="0">IFERROR(E9/#REF!,0)</f>
        <v>0</v>
      </c>
    </row>
    <row r="12" spans="1:7" ht="79.5" customHeight="1" x14ac:dyDescent="0.3">
      <c r="A12" s="20" t="s">
        <v>53</v>
      </c>
      <c r="B12" s="21" t="s">
        <v>103</v>
      </c>
      <c r="C12" s="42" t="s">
        <v>104</v>
      </c>
      <c r="D12" s="23"/>
      <c r="E12" s="24">
        <v>10</v>
      </c>
      <c r="F12" s="25">
        <v>0</v>
      </c>
      <c r="G12" s="26">
        <f t="shared" si="0"/>
        <v>0</v>
      </c>
    </row>
    <row r="13" spans="1:7" ht="90" customHeight="1" x14ac:dyDescent="0.3">
      <c r="A13" s="20" t="s">
        <v>56</v>
      </c>
      <c r="B13" s="21" t="s">
        <v>60</v>
      </c>
      <c r="C13" s="22" t="s">
        <v>105</v>
      </c>
      <c r="D13" s="23"/>
      <c r="E13" s="24">
        <v>5</v>
      </c>
      <c r="F13" s="25">
        <v>0</v>
      </c>
      <c r="G13" s="26">
        <f t="shared" si="0"/>
        <v>0</v>
      </c>
    </row>
    <row r="14" spans="1:7" ht="90" customHeight="1" x14ac:dyDescent="0.3">
      <c r="A14" s="20" t="s">
        <v>59</v>
      </c>
      <c r="B14" s="21" t="s">
        <v>87</v>
      </c>
      <c r="C14" s="22" t="s">
        <v>106</v>
      </c>
      <c r="D14" s="23"/>
      <c r="E14" s="24">
        <v>5</v>
      </c>
      <c r="F14" s="25">
        <v>0</v>
      </c>
      <c r="G14" s="26">
        <f t="shared" si="0"/>
        <v>0</v>
      </c>
    </row>
    <row r="15" spans="1:7" ht="19.5" customHeight="1" x14ac:dyDescent="0.3">
      <c r="A15" s="56" t="s">
        <v>62</v>
      </c>
      <c r="B15" s="57"/>
      <c r="C15" s="57"/>
      <c r="D15" s="57"/>
      <c r="E15" s="57"/>
      <c r="F15" s="58"/>
      <c r="G15" s="27">
        <f t="shared" si="0"/>
        <v>0</v>
      </c>
    </row>
    <row r="16" spans="1:7" ht="79.5" customHeight="1" x14ac:dyDescent="0.3"/>
    <row r="17" spans="1:7" ht="79.5" customHeight="1" x14ac:dyDescent="0.3">
      <c r="A17" s="28" t="s">
        <v>107</v>
      </c>
      <c r="B17" s="17"/>
      <c r="C17" s="17"/>
      <c r="D17" s="17"/>
      <c r="E17" s="17"/>
      <c r="F17" s="17"/>
      <c r="G17" s="17"/>
    </row>
    <row r="18" spans="1:7" ht="90" customHeight="1" x14ac:dyDescent="0.3">
      <c r="A18" s="20" t="s">
        <v>64</v>
      </c>
      <c r="B18" s="29" t="s">
        <v>108</v>
      </c>
      <c r="C18" s="22" t="s">
        <v>109</v>
      </c>
      <c r="D18" s="23"/>
      <c r="E18" s="24">
        <v>10</v>
      </c>
      <c r="F18" s="25">
        <v>0</v>
      </c>
      <c r="G18" s="26">
        <f t="shared" ref="G18:G20" si="1">IFERROR(E16/#REF!,0)</f>
        <v>0</v>
      </c>
    </row>
    <row r="19" spans="1:7" ht="68.400000000000006" x14ac:dyDescent="0.3">
      <c r="A19" s="20" t="s">
        <v>67</v>
      </c>
      <c r="B19" s="29" t="s">
        <v>110</v>
      </c>
      <c r="C19" s="22" t="s">
        <v>111</v>
      </c>
      <c r="D19" s="23"/>
      <c r="E19" s="24">
        <v>10</v>
      </c>
      <c r="F19" s="25">
        <v>0</v>
      </c>
      <c r="G19" s="26">
        <f t="shared" si="1"/>
        <v>0</v>
      </c>
    </row>
    <row r="20" spans="1:7" ht="19.5" customHeight="1" x14ac:dyDescent="0.3">
      <c r="A20" s="64" t="s">
        <v>62</v>
      </c>
      <c r="B20" s="57"/>
      <c r="C20" s="57"/>
      <c r="D20" s="57"/>
      <c r="E20" s="57"/>
      <c r="F20" s="58"/>
      <c r="G20" s="30">
        <f t="shared" si="1"/>
        <v>0</v>
      </c>
    </row>
    <row r="21" spans="1:7" ht="79.5" customHeight="1" x14ac:dyDescent="0.3"/>
    <row r="22" spans="1:7" ht="30" customHeight="1" x14ac:dyDescent="0.3">
      <c r="A22" s="28" t="s">
        <v>70</v>
      </c>
      <c r="B22" s="17"/>
      <c r="C22" s="17"/>
      <c r="D22" s="17"/>
      <c r="E22" s="17"/>
      <c r="F22" s="17"/>
      <c r="G22" s="17"/>
    </row>
    <row r="23" spans="1:7" ht="90" customHeight="1" x14ac:dyDescent="0.3">
      <c r="A23" s="20" t="s">
        <v>71</v>
      </c>
      <c r="B23" s="29" t="s">
        <v>112</v>
      </c>
      <c r="C23" s="22" t="s">
        <v>113</v>
      </c>
      <c r="D23" s="23"/>
      <c r="E23" s="24">
        <v>10</v>
      </c>
      <c r="F23" s="25">
        <v>0</v>
      </c>
      <c r="G23" s="26">
        <f t="shared" ref="G23:G25" si="2">IFERROR(E21/#REF!,0)</f>
        <v>0</v>
      </c>
    </row>
    <row r="24" spans="1:7" ht="15.75" customHeight="1" x14ac:dyDescent="0.3">
      <c r="A24" s="20" t="s">
        <v>74</v>
      </c>
      <c r="B24" s="29" t="s">
        <v>75</v>
      </c>
      <c r="C24" s="22" t="s">
        <v>114</v>
      </c>
      <c r="D24" s="23"/>
      <c r="E24" s="24">
        <v>10</v>
      </c>
      <c r="F24" s="25">
        <v>0</v>
      </c>
      <c r="G24" s="26">
        <f t="shared" si="2"/>
        <v>0</v>
      </c>
    </row>
    <row r="25" spans="1:7" ht="19.5" customHeight="1" x14ac:dyDescent="0.3">
      <c r="A25" s="64" t="s">
        <v>62</v>
      </c>
      <c r="B25" s="57"/>
      <c r="C25" s="57"/>
      <c r="D25" s="57"/>
      <c r="E25" s="57"/>
      <c r="F25" s="58"/>
      <c r="G25" s="30">
        <f t="shared" si="2"/>
        <v>0</v>
      </c>
    </row>
    <row r="26" spans="1:7" ht="79.5" customHeight="1" x14ac:dyDescent="0.3"/>
    <row r="27" spans="1:7" ht="30" customHeight="1" x14ac:dyDescent="0.3">
      <c r="A27" s="28" t="s">
        <v>77</v>
      </c>
      <c r="B27" s="17"/>
      <c r="C27" s="17"/>
      <c r="D27" s="17"/>
      <c r="E27" s="17"/>
      <c r="F27" s="17"/>
      <c r="G27" s="17"/>
    </row>
    <row r="28" spans="1:7" ht="15.75" customHeight="1" x14ac:dyDescent="0.3">
      <c r="A28" s="20" t="s">
        <v>78</v>
      </c>
      <c r="B28" s="29" t="s">
        <v>115</v>
      </c>
      <c r="C28" s="22" t="s">
        <v>116</v>
      </c>
      <c r="D28" s="23"/>
      <c r="E28" s="24">
        <v>15</v>
      </c>
      <c r="F28" s="25">
        <v>0</v>
      </c>
      <c r="G28" s="26">
        <f t="shared" ref="G28:G29" si="3">IFERROR(E26/#REF!,0)</f>
        <v>0</v>
      </c>
    </row>
    <row r="29" spans="1:7" ht="19.5" customHeight="1" x14ac:dyDescent="0.3">
      <c r="A29" s="64" t="s">
        <v>62</v>
      </c>
      <c r="B29" s="57"/>
      <c r="C29" s="57"/>
      <c r="D29" s="57"/>
      <c r="E29" s="57"/>
      <c r="F29" s="58"/>
      <c r="G29" s="30">
        <f t="shared" si="3"/>
        <v>0</v>
      </c>
    </row>
    <row r="30" spans="1:7" ht="79.5" customHeight="1" x14ac:dyDescent="0.3"/>
    <row r="31" spans="1:7" ht="18" customHeight="1" x14ac:dyDescent="0.3">
      <c r="A31" s="31" t="s">
        <v>81</v>
      </c>
      <c r="B31" s="17"/>
      <c r="C31" s="17"/>
      <c r="D31" s="17"/>
      <c r="E31" s="17"/>
      <c r="F31" s="17"/>
      <c r="G31" s="17"/>
    </row>
    <row r="32" spans="1:7" ht="15.75" customHeight="1" x14ac:dyDescent="0.3">
      <c r="A32" s="20" t="s">
        <v>82</v>
      </c>
      <c r="B32" s="29" t="s">
        <v>117</v>
      </c>
      <c r="C32" s="22" t="s">
        <v>118</v>
      </c>
      <c r="D32" s="23"/>
      <c r="E32" s="24">
        <v>15</v>
      </c>
      <c r="F32" s="25">
        <v>0</v>
      </c>
      <c r="G32" s="26">
        <f t="shared" ref="G32:G33" si="4">IFERROR(E30/#REF!,0)</f>
        <v>0</v>
      </c>
    </row>
    <row r="33" spans="1:7" ht="21.75" customHeight="1" x14ac:dyDescent="0.3">
      <c r="A33" s="61" t="s">
        <v>62</v>
      </c>
      <c r="B33" s="52"/>
      <c r="C33" s="52"/>
      <c r="D33" s="62"/>
      <c r="E33" s="32">
        <v>15</v>
      </c>
      <c r="F33" s="33">
        <f>SUM(E30)</f>
        <v>0</v>
      </c>
      <c r="G33" s="30">
        <f t="shared" si="4"/>
        <v>0</v>
      </c>
    </row>
    <row r="34" spans="1:7" ht="15.75" customHeight="1" x14ac:dyDescent="0.3"/>
    <row r="35" spans="1:7" ht="27.75" customHeight="1" x14ac:dyDescent="0.3">
      <c r="A35" s="63" t="s">
        <v>119</v>
      </c>
      <c r="B35" s="52"/>
      <c r="C35" s="52"/>
      <c r="D35" s="53"/>
      <c r="E35" s="34">
        <v>5</v>
      </c>
      <c r="F35" s="35" t="e">
        <f>E9+E10+E11+E12</f>
        <v>#VALUE!</v>
      </c>
      <c r="G35" s="34" t="str">
        <f>IF(E33&gt;=4,"✓ PASS","✗ FAIL")</f>
        <v>✓ PASS</v>
      </c>
    </row>
    <row r="36" spans="1:7" ht="15.75" customHeight="1" x14ac:dyDescent="0.3"/>
    <row r="37" spans="1:7" ht="19.5" customHeight="1" x14ac:dyDescent="0.3">
      <c r="A37" s="59" t="s">
        <v>90</v>
      </c>
      <c r="B37" s="52"/>
      <c r="C37" s="52"/>
      <c r="D37" s="53"/>
      <c r="E37" s="60"/>
      <c r="F37" s="58"/>
      <c r="G37" s="36">
        <f>IFERROR(E35/100,0)</f>
        <v>0.05</v>
      </c>
    </row>
    <row r="38" spans="1:7" ht="36" customHeight="1" x14ac:dyDescent="0.3">
      <c r="A38" s="54"/>
      <c r="B38" s="55"/>
      <c r="C38" s="55"/>
      <c r="D38" s="55"/>
      <c r="E38" s="54"/>
      <c r="F38" s="55"/>
    </row>
    <row r="39" spans="1:7" ht="15.75" customHeight="1" x14ac:dyDescent="0.3">
      <c r="A39" s="37" t="s">
        <v>91</v>
      </c>
      <c r="B39" s="17"/>
      <c r="C39" s="17"/>
      <c r="D39" s="17"/>
      <c r="E39" s="38" t="s">
        <v>92</v>
      </c>
      <c r="F39" s="39"/>
      <c r="G39" s="40"/>
    </row>
    <row r="40" spans="1:7" ht="15.75" customHeight="1" x14ac:dyDescent="0.3">
      <c r="A40" s="37" t="s">
        <v>93</v>
      </c>
      <c r="B40" s="17"/>
      <c r="C40" s="17"/>
      <c r="D40" s="17"/>
      <c r="E40" s="41"/>
      <c r="F40" s="39"/>
      <c r="G40" s="39"/>
    </row>
    <row r="41" spans="1:7" ht="15.75" customHeight="1" x14ac:dyDescent="0.3"/>
    <row r="42" spans="1:7" ht="15.75" customHeight="1" x14ac:dyDescent="0.3">
      <c r="A42" s="15" t="s">
        <v>94</v>
      </c>
    </row>
    <row r="43" spans="1:7" ht="15.75" customHeight="1" x14ac:dyDescent="0.3">
      <c r="A43" s="15" t="s">
        <v>95</v>
      </c>
    </row>
    <row r="44" spans="1:7" ht="15.75" customHeight="1" x14ac:dyDescent="0.3">
      <c r="A44" s="15" t="s">
        <v>96</v>
      </c>
    </row>
    <row r="45" spans="1:7" ht="15.75" customHeight="1" x14ac:dyDescent="0.3">
      <c r="A45" s="15" t="s">
        <v>97</v>
      </c>
    </row>
    <row r="46" spans="1:7" ht="15.75" customHeight="1" x14ac:dyDescent="0.3"/>
    <row r="47" spans="1:7" ht="15.75" customHeight="1" x14ac:dyDescent="0.3"/>
    <row r="48" spans="1:7"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6">
    <mergeCell ref="A38:D38"/>
    <mergeCell ref="E38:F38"/>
    <mergeCell ref="A8:F8"/>
    <mergeCell ref="A15:F15"/>
    <mergeCell ref="A33:D33"/>
    <mergeCell ref="A35:D35"/>
    <mergeCell ref="A37:D37"/>
    <mergeCell ref="A20:F20"/>
    <mergeCell ref="A25:F25"/>
    <mergeCell ref="A29:F29"/>
    <mergeCell ref="E37:F37"/>
    <mergeCell ref="B2:D2"/>
    <mergeCell ref="B3:C3"/>
    <mergeCell ref="B4:D4"/>
    <mergeCell ref="A1:F1"/>
    <mergeCell ref="A5:F5"/>
  </mergeCells>
  <conditionalFormatting sqref="E8:E33">
    <cfRule type="colorScale" priority="1">
      <colorScale>
        <cfvo type="min"/>
        <cfvo type="percentile" val="50"/>
        <cfvo type="max"/>
        <color rgb="FFFFCCCC"/>
        <color rgb="FFFFEB9C"/>
        <color rgb="FFC6EFCE"/>
      </colorScale>
    </cfRule>
  </conditionalFormatting>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1000"/>
  <sheetViews>
    <sheetView workbookViewId="0">
      <pane ySplit="7" topLeftCell="A8" activePane="bottomLeft" state="frozen"/>
      <selection pane="bottomLeft" activeCell="A9" sqref="B9"/>
    </sheetView>
  </sheetViews>
  <sheetFormatPr defaultColWidth="14.44140625" defaultRowHeight="15" customHeight="1" x14ac:dyDescent="0.3"/>
  <cols>
    <col min="1" max="1" width="31.33203125" customWidth="1"/>
    <col min="2" max="2" width="32" customWidth="1"/>
    <col min="3" max="3" width="48" customWidth="1"/>
    <col min="4" max="4" width="36" customWidth="1"/>
    <col min="5" max="5" width="14" customWidth="1"/>
    <col min="6" max="6" width="12" customWidth="1"/>
    <col min="7" max="25" width="8.6640625" customWidth="1"/>
  </cols>
  <sheetData>
    <row r="1" spans="1:7" ht="25.5" customHeight="1" x14ac:dyDescent="0.3">
      <c r="A1" s="44" t="s">
        <v>120</v>
      </c>
      <c r="B1" s="45"/>
      <c r="C1" s="45"/>
      <c r="D1" s="45"/>
      <c r="E1" s="45"/>
      <c r="F1" s="46"/>
    </row>
    <row r="2" spans="1:7" ht="15" customHeight="1" x14ac:dyDescent="0.3">
      <c r="A2" s="14" t="s">
        <v>35</v>
      </c>
      <c r="B2" s="51"/>
      <c r="C2" s="52"/>
      <c r="D2" s="53"/>
    </row>
    <row r="3" spans="1:7" ht="15" customHeight="1" x14ac:dyDescent="0.3">
      <c r="A3" s="14"/>
      <c r="B3" s="43"/>
      <c r="C3" s="17"/>
      <c r="D3" s="17"/>
    </row>
    <row r="4" spans="1:7" ht="15" customHeight="1" x14ac:dyDescent="0.3">
      <c r="A4" s="14" t="s">
        <v>36</v>
      </c>
      <c r="B4" s="51"/>
      <c r="C4" s="53"/>
    </row>
    <row r="5" spans="1:7" ht="15" customHeight="1" x14ac:dyDescent="0.3">
      <c r="A5" s="15" t="s">
        <v>37</v>
      </c>
      <c r="B5" s="54" t="s">
        <v>38</v>
      </c>
      <c r="C5" s="55"/>
      <c r="D5" s="55"/>
    </row>
    <row r="6" spans="1:7" ht="27.75" customHeight="1" x14ac:dyDescent="0.3">
      <c r="A6" s="54" t="s">
        <v>39</v>
      </c>
      <c r="B6" s="55"/>
      <c r="C6" s="55"/>
      <c r="D6" s="55"/>
      <c r="E6" s="55"/>
      <c r="F6" s="55"/>
    </row>
    <row r="7" spans="1:7" ht="30" customHeight="1" x14ac:dyDescent="0.3">
      <c r="A7" s="14" t="s">
        <v>40</v>
      </c>
      <c r="B7" s="16" t="s">
        <v>121</v>
      </c>
      <c r="C7" s="17"/>
      <c r="D7" s="17"/>
    </row>
    <row r="8" spans="1:7" ht="90" customHeight="1" x14ac:dyDescent="0.3">
      <c r="A8" s="18" t="s">
        <v>122</v>
      </c>
    </row>
    <row r="9" spans="1:7" ht="19.5" customHeight="1" x14ac:dyDescent="0.3">
      <c r="A9" s="54"/>
      <c r="B9" s="55"/>
      <c r="C9" s="55"/>
      <c r="D9" s="55"/>
      <c r="E9" s="55"/>
      <c r="F9" s="55"/>
    </row>
    <row r="10" spans="1:7" ht="79.5" customHeight="1" x14ac:dyDescent="0.3">
      <c r="A10" s="1" t="s">
        <v>2</v>
      </c>
      <c r="B10" s="1" t="s">
        <v>43</v>
      </c>
      <c r="C10" s="1" t="s">
        <v>44</v>
      </c>
      <c r="D10" s="1" t="s">
        <v>45</v>
      </c>
      <c r="E10" s="1" t="s">
        <v>46</v>
      </c>
      <c r="F10" s="1" t="s">
        <v>47</v>
      </c>
      <c r="G10" s="1" t="s">
        <v>48</v>
      </c>
    </row>
    <row r="11" spans="1:7" ht="30" customHeight="1" x14ac:dyDescent="0.3">
      <c r="A11" s="19" t="s">
        <v>49</v>
      </c>
      <c r="B11" s="17"/>
      <c r="C11" s="17"/>
      <c r="D11" s="17"/>
      <c r="E11" s="17"/>
      <c r="F11" s="17"/>
      <c r="G11" s="17"/>
    </row>
    <row r="12" spans="1:7" ht="79.5" customHeight="1" x14ac:dyDescent="0.3">
      <c r="A12" s="20" t="s">
        <v>50</v>
      </c>
      <c r="B12" s="21" t="s">
        <v>60</v>
      </c>
      <c r="C12" s="22" t="s">
        <v>105</v>
      </c>
      <c r="D12" s="23"/>
      <c r="E12" s="24">
        <v>5</v>
      </c>
      <c r="F12" s="25">
        <v>0</v>
      </c>
      <c r="G12" s="26">
        <f t="shared" ref="G12:G17" si="0">IFERROR(E10/#REF!,0)</f>
        <v>0</v>
      </c>
    </row>
    <row r="13" spans="1:7" ht="79.5" customHeight="1" x14ac:dyDescent="0.3">
      <c r="A13" s="20" t="s">
        <v>53</v>
      </c>
      <c r="B13" s="21" t="s">
        <v>123</v>
      </c>
      <c r="C13" s="22" t="s">
        <v>124</v>
      </c>
      <c r="D13" s="23"/>
      <c r="E13" s="24">
        <v>10</v>
      </c>
      <c r="F13" s="25">
        <v>0</v>
      </c>
      <c r="G13" s="26">
        <f t="shared" si="0"/>
        <v>0</v>
      </c>
    </row>
    <row r="14" spans="1:7" ht="88.5" customHeight="1" x14ac:dyDescent="0.3">
      <c r="A14" s="20" t="s">
        <v>56</v>
      </c>
      <c r="B14" s="21" t="s">
        <v>125</v>
      </c>
      <c r="C14" s="22" t="s">
        <v>126</v>
      </c>
      <c r="D14" s="23"/>
      <c r="E14" s="24">
        <v>10</v>
      </c>
      <c r="F14" s="25">
        <v>0</v>
      </c>
      <c r="G14" s="26">
        <f t="shared" si="0"/>
        <v>0</v>
      </c>
    </row>
    <row r="15" spans="1:7" ht="90" customHeight="1" x14ac:dyDescent="0.3">
      <c r="A15" s="20" t="s">
        <v>59</v>
      </c>
      <c r="B15" s="21" t="s">
        <v>127</v>
      </c>
      <c r="C15" s="22" t="s">
        <v>128</v>
      </c>
      <c r="D15" s="23"/>
      <c r="E15" s="24">
        <v>5</v>
      </c>
      <c r="F15" s="25">
        <v>0</v>
      </c>
      <c r="G15" s="26">
        <f t="shared" si="0"/>
        <v>0</v>
      </c>
    </row>
    <row r="16" spans="1:7" ht="57" x14ac:dyDescent="0.3">
      <c r="A16" s="20" t="s">
        <v>129</v>
      </c>
      <c r="B16" s="21" t="s">
        <v>87</v>
      </c>
      <c r="C16" s="22" t="s">
        <v>130</v>
      </c>
      <c r="D16" s="23"/>
      <c r="E16" s="24">
        <v>5</v>
      </c>
      <c r="F16" s="25">
        <v>0</v>
      </c>
      <c r="G16" s="26">
        <f t="shared" si="0"/>
        <v>0</v>
      </c>
    </row>
    <row r="17" spans="1:7" ht="19.5" customHeight="1" x14ac:dyDescent="0.3">
      <c r="A17" s="56" t="s">
        <v>62</v>
      </c>
      <c r="B17" s="57"/>
      <c r="C17" s="57"/>
      <c r="D17" s="57"/>
      <c r="E17" s="57"/>
      <c r="F17" s="58"/>
      <c r="G17" s="27">
        <f t="shared" si="0"/>
        <v>0</v>
      </c>
    </row>
    <row r="18" spans="1:7" ht="79.5" customHeight="1" x14ac:dyDescent="0.3"/>
    <row r="19" spans="1:7" ht="30" customHeight="1" x14ac:dyDescent="0.3">
      <c r="A19" s="28" t="s">
        <v>107</v>
      </c>
      <c r="B19" s="17"/>
      <c r="C19" s="17"/>
      <c r="D19" s="17"/>
      <c r="E19" s="17"/>
      <c r="F19" s="17"/>
      <c r="G19" s="17"/>
    </row>
    <row r="20" spans="1:7" ht="90" customHeight="1" x14ac:dyDescent="0.3">
      <c r="A20" s="20" t="s">
        <v>64</v>
      </c>
      <c r="B20" s="29" t="s">
        <v>131</v>
      </c>
      <c r="C20" s="22" t="s">
        <v>132</v>
      </c>
      <c r="D20" s="23"/>
      <c r="E20" s="24">
        <v>10</v>
      </c>
      <c r="F20" s="25">
        <v>0</v>
      </c>
      <c r="G20" s="26">
        <f t="shared" ref="G20:G22" si="1">IFERROR(E18/#REF!,0)</f>
        <v>0</v>
      </c>
    </row>
    <row r="21" spans="1:7" ht="15.75" customHeight="1" x14ac:dyDescent="0.3">
      <c r="A21" s="20" t="s">
        <v>67</v>
      </c>
      <c r="B21" s="29" t="s">
        <v>133</v>
      </c>
      <c r="C21" s="22" t="s">
        <v>134</v>
      </c>
      <c r="D21" s="23"/>
      <c r="E21" s="24">
        <v>10</v>
      </c>
      <c r="F21" s="25">
        <v>0</v>
      </c>
      <c r="G21" s="26">
        <f t="shared" si="1"/>
        <v>0</v>
      </c>
    </row>
    <row r="22" spans="1:7" ht="19.5" customHeight="1" x14ac:dyDescent="0.3">
      <c r="A22" s="64" t="s">
        <v>62</v>
      </c>
      <c r="B22" s="57"/>
      <c r="C22" s="57"/>
      <c r="D22" s="57"/>
      <c r="E22" s="57"/>
      <c r="F22" s="58"/>
      <c r="G22" s="30">
        <f t="shared" si="1"/>
        <v>0</v>
      </c>
    </row>
    <row r="23" spans="1:7" ht="79.5" customHeight="1" x14ac:dyDescent="0.3"/>
    <row r="24" spans="1:7" ht="30" customHeight="1" x14ac:dyDescent="0.3">
      <c r="A24" s="28" t="s">
        <v>70</v>
      </c>
      <c r="B24" s="17"/>
      <c r="C24" s="17"/>
      <c r="D24" s="17"/>
      <c r="E24" s="17"/>
      <c r="F24" s="17"/>
      <c r="G24" s="17"/>
    </row>
    <row r="25" spans="1:7" ht="90" customHeight="1" x14ac:dyDescent="0.3">
      <c r="A25" s="20" t="s">
        <v>71</v>
      </c>
      <c r="B25" s="29" t="s">
        <v>135</v>
      </c>
      <c r="C25" s="22" t="s">
        <v>136</v>
      </c>
      <c r="D25" s="23"/>
      <c r="E25" s="24">
        <v>10</v>
      </c>
      <c r="F25" s="25">
        <v>0</v>
      </c>
      <c r="G25" s="26">
        <f t="shared" ref="G25:G27" si="2">IFERROR(E23/#REF!,0)</f>
        <v>0</v>
      </c>
    </row>
    <row r="26" spans="1:7" ht="15.75" customHeight="1" x14ac:dyDescent="0.3">
      <c r="A26" s="20" t="s">
        <v>74</v>
      </c>
      <c r="B26" s="29" t="s">
        <v>75</v>
      </c>
      <c r="C26" s="22" t="s">
        <v>137</v>
      </c>
      <c r="D26" s="23"/>
      <c r="E26" s="24">
        <v>10</v>
      </c>
      <c r="F26" s="25">
        <v>0</v>
      </c>
      <c r="G26" s="26">
        <f t="shared" si="2"/>
        <v>0</v>
      </c>
    </row>
    <row r="27" spans="1:7" ht="19.5" customHeight="1" x14ac:dyDescent="0.3">
      <c r="A27" s="64" t="s">
        <v>62</v>
      </c>
      <c r="B27" s="57"/>
      <c r="C27" s="57"/>
      <c r="D27" s="57"/>
      <c r="E27" s="57"/>
      <c r="F27" s="58"/>
      <c r="G27" s="30">
        <f t="shared" si="2"/>
        <v>0</v>
      </c>
    </row>
    <row r="28" spans="1:7" ht="79.5" customHeight="1" x14ac:dyDescent="0.3"/>
    <row r="29" spans="1:7" ht="30" customHeight="1" x14ac:dyDescent="0.3">
      <c r="A29" s="28" t="s">
        <v>77</v>
      </c>
      <c r="B29" s="17"/>
      <c r="C29" s="17"/>
      <c r="D29" s="17"/>
      <c r="E29" s="17"/>
      <c r="F29" s="17"/>
      <c r="G29" s="17"/>
    </row>
    <row r="30" spans="1:7" ht="15.75" customHeight="1" x14ac:dyDescent="0.3">
      <c r="A30" s="20" t="s">
        <v>78</v>
      </c>
      <c r="B30" s="29" t="s">
        <v>138</v>
      </c>
      <c r="C30" s="22" t="s">
        <v>139</v>
      </c>
      <c r="D30" s="23"/>
      <c r="E30" s="24">
        <v>10</v>
      </c>
      <c r="F30" s="25">
        <v>0</v>
      </c>
      <c r="G30" s="26">
        <f t="shared" ref="G30:G31" si="3">IFERROR(E28/#REF!,0)</f>
        <v>0</v>
      </c>
    </row>
    <row r="31" spans="1:7" ht="19.5" customHeight="1" x14ac:dyDescent="0.3">
      <c r="A31" s="64" t="s">
        <v>62</v>
      </c>
      <c r="B31" s="57"/>
      <c r="C31" s="57"/>
      <c r="D31" s="57"/>
      <c r="E31" s="57"/>
      <c r="F31" s="58"/>
      <c r="G31" s="30">
        <f t="shared" si="3"/>
        <v>0</v>
      </c>
    </row>
    <row r="32" spans="1:7" ht="79.5" customHeight="1" x14ac:dyDescent="0.3"/>
    <row r="33" spans="1:7" ht="30" customHeight="1" x14ac:dyDescent="0.3">
      <c r="A33" s="28" t="s">
        <v>81</v>
      </c>
      <c r="B33" s="17"/>
      <c r="C33" s="17"/>
      <c r="D33" s="17"/>
      <c r="E33" s="17"/>
      <c r="F33" s="17"/>
      <c r="G33" s="17"/>
    </row>
    <row r="34" spans="1:7" ht="15.75" customHeight="1" x14ac:dyDescent="0.3">
      <c r="A34" s="20" t="s">
        <v>82</v>
      </c>
      <c r="B34" s="29" t="s">
        <v>140</v>
      </c>
      <c r="C34" s="22" t="s">
        <v>141</v>
      </c>
      <c r="D34" s="23"/>
      <c r="E34" s="24">
        <v>15</v>
      </c>
      <c r="F34" s="25">
        <v>0</v>
      </c>
      <c r="G34" s="26">
        <f t="shared" ref="G34:G35" si="4">IFERROR(E32/#REF!,0)</f>
        <v>0</v>
      </c>
    </row>
    <row r="35" spans="1:7" ht="21.75" customHeight="1" x14ac:dyDescent="0.3">
      <c r="A35" s="61" t="s">
        <v>62</v>
      </c>
      <c r="B35" s="52"/>
      <c r="C35" s="52"/>
      <c r="D35" s="62"/>
      <c r="E35" s="32">
        <v>15</v>
      </c>
      <c r="F35" s="33">
        <f>SUM(E32)</f>
        <v>0</v>
      </c>
      <c r="G35" s="30">
        <f t="shared" si="4"/>
        <v>0</v>
      </c>
    </row>
    <row r="36" spans="1:7" ht="15.75" customHeight="1" x14ac:dyDescent="0.3"/>
    <row r="37" spans="1:7" ht="27.75" customHeight="1" x14ac:dyDescent="0.3">
      <c r="A37" s="63" t="s">
        <v>142</v>
      </c>
      <c r="B37" s="52"/>
      <c r="C37" s="52"/>
      <c r="D37" s="53"/>
      <c r="E37" s="34">
        <v>6</v>
      </c>
      <c r="F37" s="35" t="e">
        <f>E10+E11+E12+E13+E14</f>
        <v>#VALUE!</v>
      </c>
      <c r="G37" s="34" t="str">
        <f>IF(E35&gt;=5,"✓ PASS","✗ FAIL")</f>
        <v>✓ PASS</v>
      </c>
    </row>
    <row r="38" spans="1:7" ht="15.75" customHeight="1" x14ac:dyDescent="0.3"/>
    <row r="39" spans="1:7" ht="19.5" customHeight="1" x14ac:dyDescent="0.3">
      <c r="A39" s="59" t="s">
        <v>90</v>
      </c>
      <c r="B39" s="52"/>
      <c r="C39" s="52"/>
      <c r="D39" s="53"/>
      <c r="E39" s="60"/>
      <c r="F39" s="58"/>
      <c r="G39" s="36">
        <f>IFERROR(E37/100,0)</f>
        <v>0.06</v>
      </c>
    </row>
    <row r="40" spans="1:7" ht="36" customHeight="1" x14ac:dyDescent="0.3">
      <c r="A40" s="54"/>
      <c r="B40" s="55"/>
      <c r="C40" s="55"/>
      <c r="D40" s="55"/>
      <c r="E40" s="54"/>
      <c r="F40" s="55"/>
    </row>
    <row r="41" spans="1:7" ht="15.75" customHeight="1" x14ac:dyDescent="0.3">
      <c r="A41" s="37" t="s">
        <v>91</v>
      </c>
      <c r="B41" s="17"/>
      <c r="C41" s="17"/>
      <c r="D41" s="17"/>
      <c r="E41" s="38" t="s">
        <v>92</v>
      </c>
      <c r="F41" s="39"/>
      <c r="G41" s="40"/>
    </row>
    <row r="42" spans="1:7" ht="15.75" customHeight="1" x14ac:dyDescent="0.3">
      <c r="A42" s="37" t="s">
        <v>93</v>
      </c>
      <c r="B42" s="17"/>
      <c r="C42" s="17"/>
      <c r="D42" s="17"/>
      <c r="E42" s="41"/>
      <c r="F42" s="39"/>
      <c r="G42" s="39"/>
    </row>
    <row r="43" spans="1:7" ht="15.75" customHeight="1" x14ac:dyDescent="0.3"/>
    <row r="44" spans="1:7" ht="15.75" customHeight="1" x14ac:dyDescent="0.3">
      <c r="A44" s="15" t="s">
        <v>94</v>
      </c>
    </row>
    <row r="45" spans="1:7" ht="15.75" customHeight="1" x14ac:dyDescent="0.3">
      <c r="A45" s="15" t="s">
        <v>95</v>
      </c>
    </row>
    <row r="46" spans="1:7" ht="15.75" customHeight="1" x14ac:dyDescent="0.3">
      <c r="A46" s="15" t="s">
        <v>96</v>
      </c>
    </row>
    <row r="47" spans="1:7" ht="15.75" customHeight="1" x14ac:dyDescent="0.3">
      <c r="A47" s="15" t="s">
        <v>97</v>
      </c>
    </row>
    <row r="48" spans="1:7"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6">
    <mergeCell ref="A40:D40"/>
    <mergeCell ref="E40:F40"/>
    <mergeCell ref="A9:F9"/>
    <mergeCell ref="A17:F17"/>
    <mergeCell ref="A35:D35"/>
    <mergeCell ref="A37:D37"/>
    <mergeCell ref="A39:D39"/>
    <mergeCell ref="A22:F22"/>
    <mergeCell ref="A27:F27"/>
    <mergeCell ref="A31:F31"/>
    <mergeCell ref="E39:F39"/>
    <mergeCell ref="B2:D2"/>
    <mergeCell ref="B4:C4"/>
    <mergeCell ref="B5:D5"/>
    <mergeCell ref="A1:F1"/>
    <mergeCell ref="A6:F6"/>
  </mergeCells>
  <conditionalFormatting sqref="E9:E35">
    <cfRule type="colorScale" priority="1">
      <colorScale>
        <cfvo type="min"/>
        <cfvo type="percentile" val="50"/>
        <cfvo type="max"/>
        <color rgb="FFFFCCCC"/>
        <color rgb="FFFFEB9C"/>
        <color rgb="FFC6EFCE"/>
      </colorScale>
    </cfRule>
  </conditionalFormatting>
  <pageMargins left="0.75" right="0.75" top="1" bottom="1"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Priority Listing Summary</vt:lpstr>
      <vt:lpstr>Instructions</vt:lpstr>
      <vt:lpstr>Bonus Points</vt:lpstr>
      <vt:lpstr>Transitional Housing (TH)</vt:lpstr>
      <vt:lpstr>SSO — Standalone</vt:lpstr>
      <vt:lpstr>SSO — Street Outreach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Alma Vasquez</cp:lastModifiedBy>
  <dcterms:created xsi:type="dcterms:W3CDTF">2026-06-15T01:57:26Z</dcterms:created>
  <dcterms:modified xsi:type="dcterms:W3CDTF">2026-08-06T17:01:49Z</dcterms:modified>
</cp:coreProperties>
</file>