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Roger\Surface\2026 GIWs - Original\CA-600\"/>
    </mc:Choice>
  </mc:AlternateContent>
  <xr:revisionPtr revIDLastSave="0" documentId="13_ncr:1_{DE4216F4-1B8D-412C-B104-568A52756C5A}" xr6:coauthVersionLast="47" xr6:coauthVersionMax="47" xr10:uidLastSave="{00000000-0000-0000-0000-000000000000}"/>
  <bookViews>
    <workbookView xWindow="252" yWindow="348" windowWidth="23220" windowHeight="12672" xr2:uid="{E822AC5D-BC73-4425-8BF1-0DFB48D1A822}"/>
  </bookViews>
  <sheets>
    <sheet name="FY 2026 GIW" sheetId="1" r:id="rId1"/>
  </sheets>
  <definedNames>
    <definedName name="_xlnm._FilterDatabase" localSheetId="0" hidden="1">'FY 2026 GIW'!$A$10:$Y$10</definedName>
    <definedName name="_xlnm.Print_Titles" localSheetId="0">'FY 2026 GIW'!$9:$10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79" i="1" l="1"/>
  <c r="X79" i="1"/>
  <c r="Y78" i="1"/>
  <c r="X78" i="1"/>
  <c r="Y77" i="1"/>
  <c r="X77" i="1"/>
  <c r="Y76" i="1"/>
  <c r="X76" i="1"/>
  <c r="Y75" i="1"/>
  <c r="X75" i="1"/>
  <c r="Y74" i="1"/>
  <c r="X74" i="1"/>
  <c r="Y73" i="1"/>
  <c r="X73" i="1"/>
  <c r="Y72" i="1"/>
  <c r="X72" i="1"/>
  <c r="Y71" i="1"/>
  <c r="X71" i="1"/>
  <c r="Y70" i="1"/>
  <c r="X70" i="1"/>
  <c r="Y69" i="1"/>
  <c r="X69" i="1"/>
  <c r="Y68" i="1"/>
  <c r="X68" i="1"/>
  <c r="Y67" i="1"/>
  <c r="X67" i="1"/>
  <c r="Y66" i="1"/>
  <c r="X66" i="1"/>
  <c r="Y65" i="1"/>
  <c r="X65" i="1"/>
  <c r="Y64" i="1"/>
  <c r="X64" i="1"/>
  <c r="Y63" i="1"/>
  <c r="X63" i="1"/>
  <c r="Y62" i="1"/>
  <c r="X62" i="1"/>
  <c r="Y61" i="1"/>
  <c r="X61" i="1"/>
  <c r="Y60" i="1"/>
  <c r="X60" i="1"/>
  <c r="Y59" i="1"/>
  <c r="X59" i="1"/>
  <c r="Y58" i="1"/>
  <c r="X58" i="1"/>
  <c r="Y57" i="1"/>
  <c r="X57" i="1"/>
  <c r="Y56" i="1"/>
  <c r="X56" i="1"/>
  <c r="Y55" i="1"/>
  <c r="X55" i="1"/>
  <c r="Y54" i="1"/>
  <c r="X54" i="1"/>
  <c r="Y53" i="1"/>
  <c r="X53" i="1"/>
  <c r="Y52" i="1"/>
  <c r="X52" i="1"/>
  <c r="Y51" i="1"/>
  <c r="X51" i="1"/>
  <c r="Y50" i="1"/>
  <c r="X50" i="1"/>
  <c r="Y49" i="1"/>
  <c r="X49" i="1"/>
  <c r="Y48" i="1"/>
  <c r="B6" i="1" s="1"/>
  <c r="C6" i="1" s="1"/>
  <c r="X48" i="1"/>
  <c r="Y47" i="1"/>
  <c r="X47" i="1"/>
  <c r="Y46" i="1"/>
  <c r="X46" i="1"/>
  <c r="Y45" i="1"/>
  <c r="X45" i="1"/>
  <c r="Y44" i="1"/>
  <c r="X44" i="1"/>
  <c r="Y43" i="1"/>
  <c r="X43" i="1"/>
  <c r="Y42" i="1"/>
  <c r="X42" i="1"/>
  <c r="Y41" i="1"/>
  <c r="X41" i="1"/>
  <c r="Y40" i="1"/>
  <c r="X40" i="1"/>
  <c r="Y39" i="1"/>
  <c r="X39" i="1"/>
  <c r="Y38" i="1"/>
  <c r="X38" i="1"/>
  <c r="Y37" i="1"/>
  <c r="X37" i="1"/>
  <c r="Y36" i="1"/>
  <c r="X36" i="1"/>
  <c r="Y35" i="1"/>
  <c r="X35" i="1"/>
  <c r="Y34" i="1"/>
  <c r="X34" i="1"/>
  <c r="Y33" i="1"/>
  <c r="X33" i="1"/>
  <c r="Y32" i="1"/>
  <c r="X32" i="1"/>
  <c r="Y31" i="1"/>
  <c r="X31" i="1"/>
  <c r="Y30" i="1"/>
  <c r="X30" i="1"/>
  <c r="Y29" i="1"/>
  <c r="X29" i="1"/>
  <c r="Y28" i="1"/>
  <c r="X28" i="1"/>
  <c r="Y27" i="1"/>
  <c r="X27" i="1"/>
  <c r="Y26" i="1"/>
  <c r="X26" i="1"/>
  <c r="Y25" i="1"/>
  <c r="X25" i="1"/>
  <c r="Y24" i="1"/>
  <c r="X24" i="1"/>
  <c r="Y23" i="1"/>
  <c r="X23" i="1"/>
  <c r="Y22" i="1"/>
  <c r="X22" i="1"/>
  <c r="Y21" i="1"/>
  <c r="X21" i="1"/>
  <c r="Y20" i="1"/>
  <c r="X20" i="1"/>
  <c r="Y19" i="1"/>
  <c r="X19" i="1"/>
  <c r="Y18" i="1"/>
  <c r="X18" i="1"/>
  <c r="Y17" i="1"/>
  <c r="X17" i="1"/>
  <c r="Y16" i="1"/>
  <c r="X16" i="1"/>
  <c r="Y15" i="1"/>
  <c r="X15" i="1"/>
  <c r="Y14" i="1"/>
  <c r="X14" i="1"/>
  <c r="Y13" i="1"/>
  <c r="X13" i="1"/>
  <c r="Y12" i="1"/>
  <c r="X12" i="1"/>
  <c r="Y11" i="1"/>
  <c r="X11" i="1"/>
  <c r="B7" i="1" l="1"/>
  <c r="B5" i="1"/>
  <c r="C5" i="1" s="1"/>
</calcChain>
</file>

<file path=xl/sharedStrings.xml><?xml version="1.0" encoding="utf-8"?>
<sst xmlns="http://schemas.openxmlformats.org/spreadsheetml/2006/main" count="393" uniqueCount="188">
  <si>
    <t>Field Office:</t>
  </si>
  <si>
    <t>CoC Number:</t>
  </si>
  <si>
    <t>CoC Name:</t>
  </si>
  <si>
    <t>CA Name:</t>
  </si>
  <si>
    <r>
      <t xml:space="preserve">DV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</si>
  <si>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YHDP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</si>
  <si>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CoC's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</si>
  <si>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t>Applicant and Project Information</t>
  </si>
  <si>
    <t>Current Budget Line Item Amounts</t>
  </si>
  <si>
    <t>Unit Configuration</t>
  </si>
  <si>
    <t>Applicant Name</t>
  </si>
  <si>
    <t>Project Name</t>
  </si>
  <si>
    <t>Grant Number</t>
  </si>
  <si>
    <t>Expiration Year</t>
  </si>
  <si>
    <r>
      <rPr>
        <b/>
        <sz val="11"/>
        <rFont val="Aptos Narrow"/>
        <family val="2"/>
        <scheme val="minor"/>
      </rPr>
      <t>Project Component</t>
    </r>
    <r>
      <rPr>
        <sz val="1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</si>
  <si>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Restriction 
(DV or YHDP)</t>
  </si>
  <si>
    <t>Leasing</t>
  </si>
  <si>
    <t>Rental Assistance</t>
  </si>
  <si>
    <t>Supportive Services</t>
  </si>
  <si>
    <t>Operating Costs</t>
  </si>
  <si>
    <t>HMIS</t>
  </si>
  <si>
    <t>VAWA</t>
  </si>
  <si>
    <t>Rural</t>
  </si>
  <si>
    <t>Admin</t>
  </si>
  <si>
    <t>FMR or Actual Rent</t>
  </si>
  <si>
    <t>SRO Units</t>
  </si>
  <si>
    <t>0 BR Units</t>
  </si>
  <si>
    <t>1 BR Units</t>
  </si>
  <si>
    <t>2 BR Units</t>
  </si>
  <si>
    <t>3 BR Units</t>
  </si>
  <si>
    <t>4 BR Units</t>
  </si>
  <si>
    <t>5 BR Units</t>
  </si>
  <si>
    <t>6+ BR Units</t>
  </si>
  <si>
    <t>Total Units</t>
  </si>
  <si>
    <t xml:space="preserve">Total 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</si>
  <si>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CA-601</t>
  </si>
  <si>
    <t>SAN DIEGO HOUSING COMMISSION</t>
  </si>
  <si>
    <t>SDHC Merged Grant</t>
  </si>
  <si>
    <t>CA0534L9D012518</t>
  </si>
  <si>
    <t>PH</t>
  </si>
  <si>
    <t/>
  </si>
  <si>
    <t>FMR</t>
  </si>
  <si>
    <t>Los Angeles</t>
  </si>
  <si>
    <t>San Diego City and County CoC</t>
  </si>
  <si>
    <t>Regional Task Force on the Homeless</t>
  </si>
  <si>
    <t>Catholic Charities, Diocese of San Diego</t>
  </si>
  <si>
    <t>Ninth &amp; F St Renewal FY 2024 (CA0539L9D012316)</t>
  </si>
  <si>
    <t>CA0539L9D012518</t>
  </si>
  <si>
    <t>YMCA of San Diego County</t>
  </si>
  <si>
    <t>Turning Point Renewal Project Application FY2024</t>
  </si>
  <si>
    <t>CA0553L9D012518</t>
  </si>
  <si>
    <t>TH</t>
  </si>
  <si>
    <t>Mental Health Systems Inc</t>
  </si>
  <si>
    <t>2024 MHS S+C II Renewal (CA0689)</t>
  </si>
  <si>
    <t>CA0689L9D012512</t>
  </si>
  <si>
    <t>2024 Renewal S+C I (CA0693)</t>
  </si>
  <si>
    <t>CA0693L9D012518</t>
  </si>
  <si>
    <t>Regional Task Force on the Homeless Inc.</t>
  </si>
  <si>
    <t>HMIS San Diego County CA0702-2024 Renewal</t>
  </si>
  <si>
    <t>CA0702L9D012518</t>
  </si>
  <si>
    <t>Community HousingWorks</t>
  </si>
  <si>
    <t>Las Casitas PSH FY 2024 (CA0703)</t>
  </si>
  <si>
    <t>CA0703L9D012518</t>
  </si>
  <si>
    <t>2024 North County Safe Haven Renewal (CA0708)</t>
  </si>
  <si>
    <t>CA0708L9D012518</t>
  </si>
  <si>
    <t>SH</t>
  </si>
  <si>
    <t>Manzanita PSH FY 2024 (CA0709)</t>
  </si>
  <si>
    <t>CA0709L9D012518</t>
  </si>
  <si>
    <t xml:space="preserve">St. Vincent de Paul Village, Inc. </t>
  </si>
  <si>
    <t>Boulevard Apartments 2024</t>
  </si>
  <si>
    <t>CA0802L9D012517</t>
  </si>
  <si>
    <t>The Association For Community Housing Solutions, dba Housing Innovation Partners</t>
  </si>
  <si>
    <t>TACHS PRIZM</t>
  </si>
  <si>
    <t>CA0803L9D012517</t>
  </si>
  <si>
    <t>TACHS HIP Operations</t>
  </si>
  <si>
    <t>CA0926L9D012516</t>
  </si>
  <si>
    <t>Interfaith Community Services, Inc.</t>
  </si>
  <si>
    <t>Raymond's Refuge</t>
  </si>
  <si>
    <t>CA0944L9D012516</t>
  </si>
  <si>
    <t>Home Start, Inc.</t>
  </si>
  <si>
    <t>Maternity Shelter Home FY24</t>
  </si>
  <si>
    <t>CA0999L9D012512</t>
  </si>
  <si>
    <t>El Norte PSH FY2024 (CA1025)</t>
  </si>
  <si>
    <t>CA1025L9D012511</t>
  </si>
  <si>
    <t>PATH</t>
  </si>
  <si>
    <t>PATH Connections Housing</t>
  </si>
  <si>
    <t>CA1115L9D012514</t>
  </si>
  <si>
    <t>San Diego Rapid Re Housing Program</t>
  </si>
  <si>
    <t>CA1208L9D012512</t>
  </si>
  <si>
    <t>Rental Assistance Program</t>
  </si>
  <si>
    <t>CA1253L9D012512</t>
  </si>
  <si>
    <t>Village Rapid Rehousing Consolidated 2024</t>
  </si>
  <si>
    <t>CA1348L9D012511</t>
  </si>
  <si>
    <t>Crisis House</t>
  </si>
  <si>
    <t>Journey Home Renewal 2024</t>
  </si>
  <si>
    <t>CA1433L9D012510</t>
  </si>
  <si>
    <t>Actual Rent</t>
  </si>
  <si>
    <t>Vietnam Veterans of San Diego</t>
  </si>
  <si>
    <t>HUD Escondido Veteran Apartments 2024 Renewal</t>
  </si>
  <si>
    <t>CA1434L9D012510</t>
  </si>
  <si>
    <t>The Salvation Army, a California Corporation</t>
  </si>
  <si>
    <t>Door of Hope Rapid Rehousing</t>
  </si>
  <si>
    <t>CA1436L9D012510</t>
  </si>
  <si>
    <t>Alpha Project for the Homeless</t>
  </si>
  <si>
    <t>Alpha Square 2024 (FY25-26)</t>
  </si>
  <si>
    <t>CA1508L9D012510</t>
  </si>
  <si>
    <t>St. Vincent de Paul Village 2015 Bonus Project 2024</t>
  </si>
  <si>
    <t>CA1510L9D012510</t>
  </si>
  <si>
    <t>CoC Regional CAHP 2024 CA1511</t>
  </si>
  <si>
    <t>CA1511L9D012510</t>
  </si>
  <si>
    <t>SSO</t>
  </si>
  <si>
    <t>Community Resource Center</t>
  </si>
  <si>
    <t>CRC RRH 2024</t>
  </si>
  <si>
    <t>CA1598L9D012509</t>
  </si>
  <si>
    <t>Rapid Rehousing 2024 (FY25-26)</t>
  </si>
  <si>
    <t>CA1600L9D012509</t>
  </si>
  <si>
    <t>Home Now</t>
  </si>
  <si>
    <t>CA1601L9D012509</t>
  </si>
  <si>
    <t>TAY Rapid Rehousing</t>
  </si>
  <si>
    <t>CA1602L9D012509</t>
  </si>
  <si>
    <t>New Journey Renewal 2024</t>
  </si>
  <si>
    <t>CA1690L9D012508</t>
  </si>
  <si>
    <t>Joint TH &amp; PH-RRH</t>
  </si>
  <si>
    <t>DV</t>
  </si>
  <si>
    <t>HUD Joint TH/RRH 2024 Renewal</t>
  </si>
  <si>
    <t>CA1692L9D012508</t>
  </si>
  <si>
    <t>Path to Permanence</t>
  </si>
  <si>
    <t>CA1693L9D012508</t>
  </si>
  <si>
    <t>SBCS Corporation</t>
  </si>
  <si>
    <t>Casas de Luz - 2024 Renewal</t>
  </si>
  <si>
    <t>CA1697L9D012508</t>
  </si>
  <si>
    <t>2024 MHS - Next Steps Renewal (CA1698)</t>
  </si>
  <si>
    <t>CA1698L9D012508</t>
  </si>
  <si>
    <t>Alpha Lofts 2024 (FY25-26)</t>
  </si>
  <si>
    <t>CA1792L9D012507</t>
  </si>
  <si>
    <t>CRC DV Bonus RRH 2024</t>
  </si>
  <si>
    <t>CA1793D9D012507</t>
  </si>
  <si>
    <t>Salvation Army TH- RRH</t>
  </si>
  <si>
    <t>CA1794L9D012507</t>
  </si>
  <si>
    <t>YHDP CES 2024 CA1819</t>
  </si>
  <si>
    <t>CA1819Y9D012506</t>
  </si>
  <si>
    <t>YHDP</t>
  </si>
  <si>
    <t>YHDP HMIS 2024 CA1820</t>
  </si>
  <si>
    <t>CA1820Y9D012506</t>
  </si>
  <si>
    <t>CES for DV Safety 2024 CA1880</t>
  </si>
  <si>
    <t>CA1880D9D012506</t>
  </si>
  <si>
    <t>East County RRH FY24</t>
  </si>
  <si>
    <t>CA1882L9D012506</t>
  </si>
  <si>
    <t>Benson Place 2024</t>
  </si>
  <si>
    <t>CA1883L9D012506</t>
  </si>
  <si>
    <t>Door of Hope PSH</t>
  </si>
  <si>
    <t>CA1885L9D012506</t>
  </si>
  <si>
    <t>YHDP Host Homes 2024 CA2029</t>
  </si>
  <si>
    <t>CA2029Y9D012504</t>
  </si>
  <si>
    <t>DV Housing Joint FY24</t>
  </si>
  <si>
    <t>CA2031D9D012504</t>
  </si>
  <si>
    <t>YHDP RRH 2024 CA2032</t>
  </si>
  <si>
    <t>CA2032Y9D012504</t>
  </si>
  <si>
    <t>YHDP Youth Navigation 2024 CA2033</t>
  </si>
  <si>
    <t>CA2033Y9D012504</t>
  </si>
  <si>
    <t>YHDP Joint Project 2024</t>
  </si>
  <si>
    <t>CA2034Y9D012504</t>
  </si>
  <si>
    <t xml:space="preserve">Hope Through Housing Foundation </t>
  </si>
  <si>
    <t>HTHF PSH Renewal FY2024 CA2035L9D012403</t>
  </si>
  <si>
    <t>CA2035L9D012504</t>
  </si>
  <si>
    <t>CoC Moving Home Rapid Rehousing</t>
  </si>
  <si>
    <t>CA2168L9D012503</t>
  </si>
  <si>
    <t>San Diego Youth Services</t>
  </si>
  <si>
    <t>Forward</t>
  </si>
  <si>
    <t>CA2169D9D012503</t>
  </si>
  <si>
    <t>City of Carlsbad</t>
  </si>
  <si>
    <t>Carlsbad RRH</t>
  </si>
  <si>
    <t>CA2170L9D012503</t>
  </si>
  <si>
    <t>SDHC Seniors</t>
  </si>
  <si>
    <t>CA2285L9D012502</t>
  </si>
  <si>
    <t>Carlsbad PSH</t>
  </si>
  <si>
    <t>CA2286L9D012502</t>
  </si>
  <si>
    <t>East County Housing Connection 2024 Renewal</t>
  </si>
  <si>
    <t>CA2287L9D012502</t>
  </si>
  <si>
    <t>High-Needs Households</t>
  </si>
  <si>
    <t>CA2288L9D012502</t>
  </si>
  <si>
    <t>CRC DV Bonus Joint TH-RRH</t>
  </si>
  <si>
    <t>CA2374D9D012501</t>
  </si>
  <si>
    <t>PATH San Diego RRH</t>
  </si>
  <si>
    <t>CA2375L9D012501</t>
  </si>
  <si>
    <t>Wakeland Housing &amp; Development Corporation</t>
  </si>
  <si>
    <t>Abbott Street Apartments</t>
  </si>
  <si>
    <t>CA2377L9D012501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</si>
</sst>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indexed="10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E1FF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4C6E7"/>
        <bgColor rgb="FF000000"/>
      </patternFill>
    </fill>
  </fills>
  <borders count="2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9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indent="2"/>
      <protection hidden="1"/>
    </xf>
    <xf numFmtId="0" fontId="5" fillId="0" borderId="3" xfId="0" applyFont="1" applyBorder="1"/>
    <xf numFmtId="0" fontId="5" fillId="0" borderId="4" xfId="0" applyFont="1" applyBorder="1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64" fontId="3" fillId="4" borderId="6" xfId="1" applyNumberFormat="1" applyFont="1" applyFill="1" applyBorder="1" applyAlignment="1" applyProtection="1">
      <alignment horizontal="left" vertical="center" indent="2"/>
      <protection hidden="1"/>
    </xf>
    <xf numFmtId="164" fontId="4" fillId="4" borderId="6" xfId="1" applyNumberFormat="1" applyFont="1" applyFill="1" applyBorder="1" applyAlignment="1" applyProtection="1">
      <alignment vertical="center"/>
      <protection hidden="1"/>
    </xf>
    <xf numFmtId="164" fontId="3" fillId="4" borderId="6" xfId="1" applyNumberFormat="1" applyFont="1" applyFill="1" applyBorder="1" applyAlignment="1" applyProtection="1">
      <alignment vertical="center"/>
      <protection hidden="1"/>
    </xf>
    <xf numFmtId="0" fontId="5" fillId="4" borderId="4" xfId="0" applyFont="1" applyFill="1" applyBorder="1"/>
    <xf numFmtId="164" fontId="3" fillId="5" borderId="7" xfId="1" applyNumberFormat="1" applyFont="1" applyFill="1" applyBorder="1" applyAlignment="1" applyProtection="1">
      <alignment horizontal="left" vertical="center" indent="2"/>
      <protection hidden="1"/>
    </xf>
    <xf numFmtId="164" fontId="3" fillId="5" borderId="6" xfId="1" applyNumberFormat="1" applyFont="1" applyFill="1" applyBorder="1" applyAlignment="1" applyProtection="1">
      <alignment vertical="center"/>
      <protection hidden="1"/>
    </xf>
    <xf numFmtId="0" fontId="5" fillId="6" borderId="4" xfId="0" applyFont="1" applyFill="1" applyBorder="1"/>
    <xf numFmtId="164" fontId="3" fillId="6" borderId="2" xfId="0" applyNumberFormat="1" applyFont="1" applyFill="1" applyBorder="1" applyAlignment="1" applyProtection="1">
      <alignment horizontal="left" vertical="center" indent="3"/>
      <protection locked="0"/>
    </xf>
    <xf numFmtId="164" fontId="3" fillId="6" borderId="3" xfId="0" applyNumberFormat="1" applyFont="1" applyFill="1" applyBorder="1" applyAlignment="1" applyProtection="1">
      <alignment vertical="center"/>
      <protection locked="0"/>
    </xf>
    <xf numFmtId="164" fontId="3" fillId="6" borderId="8" xfId="0" applyNumberFormat="1" applyFont="1" applyFill="1" applyBorder="1" applyAlignment="1" applyProtection="1">
      <alignment vertical="center"/>
      <protection locked="0"/>
    </xf>
    <xf numFmtId="164" fontId="3" fillId="6" borderId="4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" xfId="0" applyNumberFormat="1" applyFont="1" applyFill="1" applyBorder="1" applyAlignment="1" applyProtection="1">
      <alignment vertical="center"/>
      <protection locked="0"/>
    </xf>
    <xf numFmtId="164" fontId="3" fillId="6" borderId="2" xfId="0" applyNumberFormat="1" applyFont="1" applyFill="1" applyBorder="1" applyAlignment="1" applyProtection="1">
      <alignment vertical="center"/>
      <protection locked="0"/>
    </xf>
    <xf numFmtId="164" fontId="3" fillId="6" borderId="9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0" xfId="0" applyNumberFormat="1" applyFont="1" applyFill="1" applyBorder="1" applyAlignment="1" applyProtection="1">
      <alignment vertical="center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7" borderId="4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7" fillId="7" borderId="1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164" fontId="8" fillId="0" borderId="4" xfId="0" applyNumberFormat="1" applyFont="1" applyBorder="1" applyAlignment="1" applyProtection="1">
      <alignment horizontal="center" vertical="center"/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>
      <alignment horizontal="center" vertical="center"/>
    </xf>
    <xf numFmtId="164" fontId="2" fillId="6" borderId="10" xfId="0" applyNumberFormat="1" applyFont="1" applyFill="1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164" fontId="8" fillId="0" borderId="12" xfId="0" applyNumberFormat="1" applyFont="1" applyBorder="1" applyAlignment="1" applyProtection="1">
      <alignment horizontal="center" vertical="center"/>
      <protection locked="0"/>
    </xf>
    <xf numFmtId="1" fontId="2" fillId="0" borderId="13" xfId="0" applyNumberFormat="1" applyFon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164" fontId="8" fillId="0" borderId="15" xfId="0" applyNumberFormat="1" applyFont="1" applyBorder="1" applyAlignment="1" applyProtection="1">
      <alignment horizontal="center" vertical="center"/>
      <protection locked="0"/>
    </xf>
    <xf numFmtId="1" fontId="2" fillId="0" borderId="16" xfId="0" applyNumberFormat="1" applyFont="1" applyBorder="1" applyAlignment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164" fontId="8" fillId="0" borderId="18" xfId="0" applyNumberFormat="1" applyFont="1" applyBorder="1" applyAlignment="1" applyProtection="1">
      <alignment horizontal="center" vertical="center"/>
      <protection locked="0"/>
    </xf>
    <xf numFmtId="1" fontId="2" fillId="0" borderId="19" xfId="0" applyNumberFormat="1" applyFont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/>
      <protection locked="0"/>
    </xf>
    <xf numFmtId="164" fontId="8" fillId="0" borderId="21" xfId="0" applyNumberFormat="1" applyFont="1" applyBorder="1" applyAlignment="1" applyProtection="1">
      <alignment horizontal="center" vertical="center"/>
      <protection locked="0"/>
    </xf>
    <xf numFmtId="1" fontId="2" fillId="0" borderId="22" xfId="0" applyNumberFormat="1" applyFont="1" applyBorder="1" applyAlignment="1">
      <alignment horizontal="center" vertical="center"/>
    </xf>
    <xf numFmtId="0" fontId="0" fillId="0" borderId="23" xfId="0" applyBorder="1" applyAlignment="1" applyProtection="1">
      <alignment horizontal="center" vertical="center"/>
      <protection locked="0"/>
    </xf>
    <xf numFmtId="164" fontId="8" fillId="0" borderId="24" xfId="0" applyNumberFormat="1" applyFont="1" applyBorder="1" applyAlignment="1" applyProtection="1">
      <alignment horizontal="center" vertical="center"/>
      <protection locked="0"/>
    </xf>
    <xf numFmtId="1" fontId="2" fillId="0" borderId="25" xfId="0" applyNumberFormat="1" applyFont="1" applyBorder="1" applyAlignment="1">
      <alignment horizontal="center" vertical="center"/>
    </xf>
    <xf numFmtId="0" fontId="0" fillId="0" borderId="26" xfId="0" applyBorder="1" applyAlignment="1" applyProtection="1">
      <alignment horizontal="center" vertical="center"/>
      <protection locked="0"/>
    </xf>
    <xf numFmtId="164" fontId="8" fillId="0" borderId="27" xfId="0" applyNumberFormat="1" applyFont="1" applyBorder="1" applyAlignment="1" applyProtection="1">
      <alignment horizontal="center" vertical="center"/>
      <protection locked="0"/>
    </xf>
    <xf numFmtId="1" fontId="2" fillId="0" borderId="28" xfId="0" applyNumberFormat="1" applyFont="1" applyBorder="1" applyAlignment="1">
      <alignment horizontal="center" vertical="center"/>
    </xf>
    <xf numFmtId="0" fontId="0" fillId="0" borderId="29" xfId="0" applyBorder="1" applyAlignment="1" applyProtection="1">
      <alignment horizontal="center" vertical="center"/>
      <protection locked="0"/>
    </xf>
    <xf numFmtId="164" fontId="8" fillId="0" borderId="30" xfId="0" applyNumberFormat="1" applyFont="1" applyBorder="1" applyAlignment="1" applyProtection="1">
      <alignment horizontal="center" vertical="center"/>
      <protection locked="0"/>
    </xf>
    <xf numFmtId="1" fontId="2" fillId="0" borderId="31" xfId="0" applyNumberFormat="1" applyFont="1" applyBorder="1" applyAlignment="1">
      <alignment horizontal="center" vertical="center"/>
    </xf>
    <xf numFmtId="0" fontId="0" fillId="0" borderId="32" xfId="0" applyBorder="1" applyAlignment="1" applyProtection="1">
      <alignment horizontal="center" vertical="center"/>
      <protection locked="0"/>
    </xf>
    <xf numFmtId="164" fontId="8" fillId="0" borderId="33" xfId="0" applyNumberFormat="1" applyFont="1" applyBorder="1" applyAlignment="1" applyProtection="1">
      <alignment horizontal="center" vertical="center"/>
      <protection locked="0"/>
    </xf>
    <xf numFmtId="1" fontId="2" fillId="0" borderId="34" xfId="0" applyNumberFormat="1" applyFont="1" applyBorder="1" applyAlignment="1">
      <alignment horizontal="center" vertical="center"/>
    </xf>
    <xf numFmtId="0" fontId="0" fillId="0" borderId="35" xfId="0" applyBorder="1" applyAlignment="1" applyProtection="1">
      <alignment horizontal="center" vertical="center"/>
      <protection locked="0"/>
    </xf>
    <xf numFmtId="164" fontId="8" fillId="0" borderId="36" xfId="0" applyNumberFormat="1" applyFont="1" applyBorder="1" applyAlignment="1" applyProtection="1">
      <alignment horizontal="center" vertical="center"/>
      <protection locked="0"/>
    </xf>
    <xf numFmtId="1" fontId="2" fillId="0" borderId="37" xfId="0" applyNumberFormat="1" applyFont="1" applyBorder="1" applyAlignment="1">
      <alignment horizontal="center" vertical="center"/>
    </xf>
    <xf numFmtId="0" fontId="0" fillId="0" borderId="38" xfId="0" applyBorder="1" applyAlignment="1" applyProtection="1">
      <alignment horizontal="center" vertical="center"/>
      <protection locked="0"/>
    </xf>
    <xf numFmtId="164" fontId="8" fillId="0" borderId="39" xfId="0" applyNumberFormat="1" applyFont="1" applyBorder="1" applyAlignment="1" applyProtection="1">
      <alignment horizontal="center" vertical="center"/>
      <protection locked="0"/>
    </xf>
    <xf numFmtId="1" fontId="2" fillId="0" borderId="40" xfId="0" applyNumberFormat="1" applyFont="1" applyBorder="1" applyAlignment="1">
      <alignment horizontal="center" vertical="center"/>
    </xf>
    <xf numFmtId="0" fontId="0" fillId="0" borderId="41" xfId="0" applyBorder="1" applyAlignment="1" applyProtection="1">
      <alignment horizontal="center" vertical="center"/>
      <protection locked="0"/>
    </xf>
    <xf numFmtId="164" fontId="8" fillId="0" borderId="42" xfId="0" applyNumberFormat="1" applyFont="1" applyBorder="1" applyAlignment="1" applyProtection="1">
      <alignment horizontal="center" vertical="center"/>
      <protection locked="0"/>
    </xf>
    <xf numFmtId="1" fontId="2" fillId="0" borderId="43" xfId="0" applyNumberFormat="1" applyFont="1" applyBorder="1" applyAlignment="1">
      <alignment horizontal="center" vertical="center"/>
    </xf>
    <xf numFmtId="0" fontId="0" fillId="0" borderId="44" xfId="0" applyBorder="1" applyAlignment="1" applyProtection="1">
      <alignment horizontal="center" vertical="center"/>
      <protection locked="0"/>
    </xf>
    <xf numFmtId="164" fontId="8" fillId="0" borderId="45" xfId="0" applyNumberFormat="1" applyFont="1" applyBorder="1" applyAlignment="1" applyProtection="1">
      <alignment horizontal="center" vertical="center"/>
      <protection locked="0"/>
    </xf>
    <xf numFmtId="1" fontId="2" fillId="0" borderId="46" xfId="0" applyNumberFormat="1" applyFont="1" applyBorder="1" applyAlignment="1">
      <alignment horizontal="center" vertical="center"/>
    </xf>
    <xf numFmtId="0" fontId="0" fillId="0" borderId="47" xfId="0" applyBorder="1" applyAlignment="1" applyProtection="1">
      <alignment horizontal="center" vertical="center"/>
      <protection locked="0"/>
    </xf>
    <xf numFmtId="164" fontId="8" fillId="0" borderId="48" xfId="0" applyNumberFormat="1" applyFont="1" applyBorder="1" applyAlignment="1" applyProtection="1">
      <alignment horizontal="center" vertical="center"/>
      <protection locked="0"/>
    </xf>
    <xf numFmtId="1" fontId="2" fillId="0" borderId="49" xfId="0" applyNumberFormat="1" applyFont="1" applyBorder="1" applyAlignment="1">
      <alignment horizontal="center" vertical="center"/>
    </xf>
    <xf numFmtId="0" fontId="0" fillId="0" borderId="50" xfId="0" applyBorder="1" applyAlignment="1" applyProtection="1">
      <alignment horizontal="center" vertical="center"/>
      <protection locked="0"/>
    </xf>
    <xf numFmtId="164" fontId="8" fillId="0" borderId="51" xfId="0" applyNumberFormat="1" applyFont="1" applyBorder="1" applyAlignment="1" applyProtection="1">
      <alignment horizontal="center" vertical="center"/>
      <protection locked="0"/>
    </xf>
    <xf numFmtId="1" fontId="2" fillId="0" borderId="52" xfId="0" applyNumberFormat="1" applyFont="1" applyBorder="1" applyAlignment="1">
      <alignment horizontal="center" vertical="center"/>
    </xf>
    <xf numFmtId="0" fontId="0" fillId="0" borderId="53" xfId="0" applyBorder="1" applyAlignment="1" applyProtection="1">
      <alignment horizontal="center" vertical="center"/>
      <protection locked="0"/>
    </xf>
    <xf numFmtId="164" fontId="8" fillId="0" borderId="54" xfId="0" applyNumberFormat="1" applyFont="1" applyBorder="1" applyAlignment="1" applyProtection="1">
      <alignment horizontal="center" vertical="center"/>
      <protection locked="0"/>
    </xf>
    <xf numFmtId="1" fontId="2" fillId="0" borderId="55" xfId="0" applyNumberFormat="1" applyFont="1" applyBorder="1" applyAlignment="1">
      <alignment horizontal="center" vertical="center"/>
    </xf>
    <xf numFmtId="0" fontId="0" fillId="0" borderId="56" xfId="0" applyBorder="1" applyAlignment="1" applyProtection="1">
      <alignment horizontal="center" vertical="center"/>
      <protection locked="0"/>
    </xf>
    <xf numFmtId="164" fontId="8" fillId="0" borderId="57" xfId="0" applyNumberFormat="1" applyFont="1" applyBorder="1" applyAlignment="1" applyProtection="1">
      <alignment horizontal="center" vertical="center"/>
      <protection locked="0"/>
    </xf>
    <xf numFmtId="1" fontId="2" fillId="0" borderId="58" xfId="0" applyNumberFormat="1" applyFont="1" applyBorder="1" applyAlignment="1">
      <alignment horizontal="center" vertical="center"/>
    </xf>
    <xf numFmtId="0" fontId="0" fillId="0" borderId="59" xfId="0" applyBorder="1" applyAlignment="1" applyProtection="1">
      <alignment horizontal="center" vertical="center"/>
      <protection locked="0"/>
    </xf>
    <xf numFmtId="164" fontId="8" fillId="0" borderId="60" xfId="0" applyNumberFormat="1" applyFont="1" applyBorder="1" applyAlignment="1" applyProtection="1">
      <alignment horizontal="center" vertical="center"/>
      <protection locked="0"/>
    </xf>
    <xf numFmtId="1" fontId="2" fillId="0" borderId="61" xfId="0" applyNumberFormat="1" applyFont="1" applyBorder="1" applyAlignment="1">
      <alignment horizontal="center" vertical="center"/>
    </xf>
    <xf numFmtId="0" fontId="0" fillId="0" borderId="62" xfId="0" applyBorder="1" applyAlignment="1" applyProtection="1">
      <alignment horizontal="center" vertical="center"/>
      <protection locked="0"/>
    </xf>
    <xf numFmtId="164" fontId="8" fillId="0" borderId="63" xfId="0" applyNumberFormat="1" applyFont="1" applyBorder="1" applyAlignment="1" applyProtection="1">
      <alignment horizontal="center" vertical="center"/>
      <protection locked="0"/>
    </xf>
    <xf numFmtId="1" fontId="2" fillId="0" borderId="64" xfId="0" applyNumberFormat="1" applyFont="1" applyBorder="1" applyAlignment="1">
      <alignment horizontal="center" vertical="center"/>
    </xf>
    <xf numFmtId="0" fontId="0" fillId="0" borderId="65" xfId="0" applyBorder="1" applyAlignment="1" applyProtection="1">
      <alignment horizontal="center" vertical="center"/>
      <protection locked="0"/>
    </xf>
    <xf numFmtId="164" fontId="8" fillId="0" borderId="66" xfId="0" applyNumberFormat="1" applyFont="1" applyBorder="1" applyAlignment="1" applyProtection="1">
      <alignment horizontal="center" vertical="center"/>
      <protection locked="0"/>
    </xf>
    <xf numFmtId="1" fontId="2" fillId="0" borderId="67" xfId="0" applyNumberFormat="1" applyFont="1" applyBorder="1" applyAlignment="1">
      <alignment horizontal="center" vertical="center"/>
    </xf>
    <xf numFmtId="0" fontId="0" fillId="0" borderId="68" xfId="0" applyBorder="1" applyAlignment="1" applyProtection="1">
      <alignment horizontal="center" vertical="center"/>
      <protection locked="0"/>
    </xf>
    <xf numFmtId="164" fontId="8" fillId="0" borderId="69" xfId="0" applyNumberFormat="1" applyFont="1" applyBorder="1" applyAlignment="1" applyProtection="1">
      <alignment horizontal="center" vertical="center"/>
      <protection locked="0"/>
    </xf>
    <xf numFmtId="1" fontId="2" fillId="0" borderId="70" xfId="0" applyNumberFormat="1" applyFont="1" applyBorder="1" applyAlignment="1">
      <alignment horizontal="center" vertical="center"/>
    </xf>
    <xf numFmtId="0" fontId="0" fillId="0" borderId="71" xfId="0" applyBorder="1" applyAlignment="1" applyProtection="1">
      <alignment horizontal="center" vertical="center"/>
      <protection locked="0"/>
    </xf>
    <xf numFmtId="164" fontId="8" fillId="0" borderId="72" xfId="0" applyNumberFormat="1" applyFont="1" applyBorder="1" applyAlignment="1" applyProtection="1">
      <alignment horizontal="center" vertical="center"/>
      <protection locked="0"/>
    </xf>
    <xf numFmtId="1" fontId="2" fillId="0" borderId="73" xfId="0" applyNumberFormat="1" applyFont="1" applyBorder="1" applyAlignment="1">
      <alignment horizontal="center" vertical="center"/>
    </xf>
    <xf numFmtId="0" fontId="0" fillId="0" borderId="74" xfId="0" applyBorder="1" applyAlignment="1" applyProtection="1">
      <alignment horizontal="center" vertical="center"/>
      <protection locked="0"/>
    </xf>
    <xf numFmtId="164" fontId="8" fillId="0" borderId="75" xfId="0" applyNumberFormat="1" applyFont="1" applyBorder="1" applyAlignment="1" applyProtection="1">
      <alignment horizontal="center" vertical="center"/>
      <protection locked="0"/>
    </xf>
    <xf numFmtId="1" fontId="2" fillId="0" borderId="76" xfId="0" applyNumberFormat="1" applyFont="1" applyBorder="1" applyAlignment="1">
      <alignment horizontal="center" vertical="center"/>
    </xf>
    <xf numFmtId="0" fontId="0" fillId="0" borderId="77" xfId="0" applyBorder="1" applyAlignment="1" applyProtection="1">
      <alignment horizontal="center" vertical="center"/>
      <protection locked="0"/>
    </xf>
    <xf numFmtId="164" fontId="8" fillId="0" borderId="78" xfId="0" applyNumberFormat="1" applyFont="1" applyBorder="1" applyAlignment="1" applyProtection="1">
      <alignment horizontal="center" vertical="center"/>
      <protection locked="0"/>
    </xf>
    <xf numFmtId="1" fontId="2" fillId="0" borderId="79" xfId="0" applyNumberFormat="1" applyFont="1" applyBorder="1" applyAlignment="1">
      <alignment horizontal="center" vertical="center"/>
    </xf>
    <xf numFmtId="0" fontId="0" fillId="0" borderId="80" xfId="0" applyBorder="1" applyAlignment="1" applyProtection="1">
      <alignment horizontal="center" vertical="center"/>
      <protection locked="0"/>
    </xf>
    <xf numFmtId="164" fontId="8" fillId="0" borderId="81" xfId="0" applyNumberFormat="1" applyFont="1" applyBorder="1" applyAlignment="1" applyProtection="1">
      <alignment horizontal="center" vertical="center"/>
      <protection locked="0"/>
    </xf>
    <xf numFmtId="1" fontId="2" fillId="0" borderId="82" xfId="0" applyNumberFormat="1" applyFont="1" applyBorder="1" applyAlignment="1">
      <alignment horizontal="center" vertical="center"/>
    </xf>
    <xf numFmtId="0" fontId="0" fillId="0" borderId="83" xfId="0" applyBorder="1" applyAlignment="1" applyProtection="1">
      <alignment horizontal="center" vertical="center"/>
      <protection locked="0"/>
    </xf>
    <xf numFmtId="164" fontId="8" fillId="0" borderId="84" xfId="0" applyNumberFormat="1" applyFont="1" applyBorder="1" applyAlignment="1" applyProtection="1">
      <alignment horizontal="center" vertical="center"/>
      <protection locked="0"/>
    </xf>
    <xf numFmtId="1" fontId="2" fillId="0" borderId="85" xfId="0" applyNumberFormat="1" applyFont="1" applyBorder="1" applyAlignment="1">
      <alignment horizontal="center" vertical="center"/>
    </xf>
    <xf numFmtId="0" fontId="0" fillId="0" borderId="86" xfId="0" applyBorder="1" applyAlignment="1" applyProtection="1">
      <alignment horizontal="center" vertical="center"/>
      <protection locked="0"/>
    </xf>
    <xf numFmtId="164" fontId="8" fillId="0" borderId="87" xfId="0" applyNumberFormat="1" applyFont="1" applyBorder="1" applyAlignment="1" applyProtection="1">
      <alignment horizontal="center" vertical="center"/>
      <protection locked="0"/>
    </xf>
    <xf numFmtId="1" fontId="2" fillId="0" borderId="88" xfId="0" applyNumberFormat="1" applyFont="1" applyBorder="1" applyAlignment="1">
      <alignment horizontal="center" vertical="center"/>
    </xf>
    <xf numFmtId="0" fontId="0" fillId="0" borderId="89" xfId="0" applyBorder="1" applyAlignment="1" applyProtection="1">
      <alignment horizontal="center" vertical="center"/>
      <protection locked="0"/>
    </xf>
    <xf numFmtId="164" fontId="8" fillId="0" borderId="90" xfId="0" applyNumberFormat="1" applyFont="1" applyBorder="1" applyAlignment="1" applyProtection="1">
      <alignment horizontal="center" vertical="center"/>
      <protection locked="0"/>
    </xf>
    <xf numFmtId="1" fontId="2" fillId="0" borderId="91" xfId="0" applyNumberFormat="1" applyFont="1" applyBorder="1" applyAlignment="1">
      <alignment horizontal="center" vertical="center"/>
    </xf>
    <xf numFmtId="0" fontId="0" fillId="0" borderId="92" xfId="0" applyBorder="1" applyAlignment="1" applyProtection="1">
      <alignment horizontal="center" vertical="center"/>
      <protection locked="0"/>
    </xf>
    <xf numFmtId="164" fontId="8" fillId="0" borderId="93" xfId="0" applyNumberFormat="1" applyFont="1" applyBorder="1" applyAlignment="1" applyProtection="1">
      <alignment horizontal="center" vertical="center"/>
      <protection locked="0"/>
    </xf>
    <xf numFmtId="1" fontId="2" fillId="0" borderId="94" xfId="0" applyNumberFormat="1" applyFont="1" applyBorder="1" applyAlignment="1">
      <alignment horizontal="center" vertical="center"/>
    </xf>
    <xf numFmtId="0" fontId="0" fillId="0" borderId="95" xfId="0" applyBorder="1" applyAlignment="1" applyProtection="1">
      <alignment horizontal="center" vertical="center"/>
      <protection locked="0"/>
    </xf>
    <xf numFmtId="164" fontId="8" fillId="0" borderId="96" xfId="0" applyNumberFormat="1" applyFont="1" applyBorder="1" applyAlignment="1" applyProtection="1">
      <alignment horizontal="center" vertical="center"/>
      <protection locked="0"/>
    </xf>
    <xf numFmtId="1" fontId="2" fillId="0" borderId="97" xfId="0" applyNumberFormat="1" applyFont="1" applyBorder="1" applyAlignment="1">
      <alignment horizontal="center" vertical="center"/>
    </xf>
    <xf numFmtId="0" fontId="0" fillId="0" borderId="98" xfId="0" applyBorder="1" applyAlignment="1" applyProtection="1">
      <alignment horizontal="center" vertical="center"/>
      <protection locked="0"/>
    </xf>
    <xf numFmtId="164" fontId="8" fillId="0" borderId="99" xfId="0" applyNumberFormat="1" applyFont="1" applyBorder="1" applyAlignment="1" applyProtection="1">
      <alignment horizontal="center" vertical="center"/>
      <protection locked="0"/>
    </xf>
    <xf numFmtId="1" fontId="2" fillId="0" borderId="100" xfId="0" applyNumberFormat="1" applyFont="1" applyBorder="1" applyAlignment="1">
      <alignment horizontal="center" vertical="center"/>
    </xf>
    <xf numFmtId="0" fontId="0" fillId="0" borderId="101" xfId="0" applyBorder="1" applyAlignment="1" applyProtection="1">
      <alignment horizontal="center" vertical="center"/>
      <protection locked="0"/>
    </xf>
    <xf numFmtId="164" fontId="8" fillId="0" borderId="102" xfId="0" applyNumberFormat="1" applyFont="1" applyBorder="1" applyAlignment="1" applyProtection="1">
      <alignment horizontal="center" vertical="center"/>
      <protection locked="0"/>
    </xf>
    <xf numFmtId="1" fontId="2" fillId="0" borderId="103" xfId="0" applyNumberFormat="1" applyFont="1" applyBorder="1" applyAlignment="1">
      <alignment horizontal="center" vertical="center"/>
    </xf>
    <xf numFmtId="0" fontId="0" fillId="0" borderId="104" xfId="0" applyBorder="1" applyAlignment="1" applyProtection="1">
      <alignment horizontal="center" vertical="center"/>
      <protection locked="0"/>
    </xf>
    <xf numFmtId="164" fontId="8" fillId="0" borderId="105" xfId="0" applyNumberFormat="1" applyFont="1" applyBorder="1" applyAlignment="1" applyProtection="1">
      <alignment horizontal="center" vertical="center"/>
      <protection locked="0"/>
    </xf>
    <xf numFmtId="1" fontId="2" fillId="0" borderId="106" xfId="0" applyNumberFormat="1" applyFont="1" applyBorder="1" applyAlignment="1">
      <alignment horizontal="center" vertical="center"/>
    </xf>
    <xf numFmtId="0" fontId="0" fillId="0" borderId="107" xfId="0" applyBorder="1" applyAlignment="1" applyProtection="1">
      <alignment horizontal="center" vertical="center"/>
      <protection locked="0"/>
    </xf>
    <xf numFmtId="164" fontId="8" fillId="0" borderId="108" xfId="0" applyNumberFormat="1" applyFont="1" applyBorder="1" applyAlignment="1" applyProtection="1">
      <alignment horizontal="center" vertical="center"/>
      <protection locked="0"/>
    </xf>
    <xf numFmtId="1" fontId="2" fillId="0" borderId="109" xfId="0" applyNumberFormat="1" applyFont="1" applyBorder="1" applyAlignment="1">
      <alignment horizontal="center" vertical="center"/>
    </xf>
    <xf numFmtId="0" fontId="0" fillId="0" borderId="110" xfId="0" applyBorder="1" applyAlignment="1" applyProtection="1">
      <alignment horizontal="center" vertical="center"/>
      <protection locked="0"/>
    </xf>
    <xf numFmtId="164" fontId="8" fillId="0" borderId="111" xfId="0" applyNumberFormat="1" applyFont="1" applyBorder="1" applyAlignment="1" applyProtection="1">
      <alignment horizontal="center" vertical="center"/>
      <protection locked="0"/>
    </xf>
    <xf numFmtId="1" fontId="2" fillId="0" borderId="112" xfId="0" applyNumberFormat="1" applyFont="1" applyBorder="1" applyAlignment="1">
      <alignment horizontal="center" vertical="center"/>
    </xf>
    <xf numFmtId="0" fontId="0" fillId="0" borderId="113" xfId="0" applyBorder="1" applyAlignment="1" applyProtection="1">
      <alignment horizontal="center" vertical="center"/>
      <protection locked="0"/>
    </xf>
    <xf numFmtId="164" fontId="8" fillId="0" borderId="114" xfId="0" applyNumberFormat="1" applyFont="1" applyBorder="1" applyAlignment="1" applyProtection="1">
      <alignment horizontal="center" vertical="center"/>
      <protection locked="0"/>
    </xf>
    <xf numFmtId="1" fontId="2" fillId="0" borderId="115" xfId="0" applyNumberFormat="1" applyFont="1" applyBorder="1" applyAlignment="1">
      <alignment horizontal="center" vertical="center"/>
    </xf>
    <xf numFmtId="0" fontId="0" fillId="0" borderId="116" xfId="0" applyBorder="1" applyAlignment="1" applyProtection="1">
      <alignment horizontal="center" vertical="center"/>
      <protection locked="0"/>
    </xf>
    <xf numFmtId="164" fontId="8" fillId="0" borderId="117" xfId="0" applyNumberFormat="1" applyFont="1" applyBorder="1" applyAlignment="1" applyProtection="1">
      <alignment horizontal="center" vertical="center"/>
      <protection locked="0"/>
    </xf>
    <xf numFmtId="1" fontId="2" fillId="0" borderId="118" xfId="0" applyNumberFormat="1" applyFont="1" applyBorder="1" applyAlignment="1">
      <alignment horizontal="center" vertical="center"/>
    </xf>
    <xf numFmtId="0" fontId="0" fillId="0" borderId="119" xfId="0" applyBorder="1" applyAlignment="1" applyProtection="1">
      <alignment horizontal="center" vertical="center"/>
      <protection locked="0"/>
    </xf>
    <xf numFmtId="164" fontId="8" fillId="0" borderId="120" xfId="0" applyNumberFormat="1" applyFont="1" applyBorder="1" applyAlignment="1" applyProtection="1">
      <alignment horizontal="center" vertical="center"/>
      <protection locked="0"/>
    </xf>
    <xf numFmtId="1" fontId="2" fillId="0" borderId="121" xfId="0" applyNumberFormat="1" applyFont="1" applyBorder="1" applyAlignment="1">
      <alignment horizontal="center" vertical="center"/>
    </xf>
    <xf numFmtId="0" fontId="0" fillId="0" borderId="122" xfId="0" applyBorder="1" applyAlignment="1" applyProtection="1">
      <alignment horizontal="center" vertical="center"/>
      <protection locked="0"/>
    </xf>
    <xf numFmtId="164" fontId="8" fillId="0" borderId="123" xfId="0" applyNumberFormat="1" applyFont="1" applyBorder="1" applyAlignment="1" applyProtection="1">
      <alignment horizontal="center" vertical="center"/>
      <protection locked="0"/>
    </xf>
    <xf numFmtId="1" fontId="2" fillId="0" borderId="124" xfId="0" applyNumberFormat="1" applyFont="1" applyBorder="1" applyAlignment="1">
      <alignment horizontal="center" vertical="center"/>
    </xf>
    <xf numFmtId="0" fontId="0" fillId="0" borderId="125" xfId="0" applyBorder="1" applyAlignment="1" applyProtection="1">
      <alignment horizontal="center" vertical="center"/>
      <protection locked="0"/>
    </xf>
    <xf numFmtId="164" fontId="8" fillId="0" borderId="126" xfId="0" applyNumberFormat="1" applyFont="1" applyBorder="1" applyAlignment="1" applyProtection="1">
      <alignment horizontal="center" vertical="center"/>
      <protection locked="0"/>
    </xf>
    <xf numFmtId="1" fontId="2" fillId="0" borderId="127" xfId="0" applyNumberFormat="1" applyFont="1" applyBorder="1" applyAlignment="1">
      <alignment horizontal="center" vertical="center"/>
    </xf>
    <xf numFmtId="0" fontId="0" fillId="0" borderId="128" xfId="0" applyBorder="1" applyAlignment="1" applyProtection="1">
      <alignment horizontal="center" vertical="center"/>
      <protection locked="0"/>
    </xf>
    <xf numFmtId="164" fontId="8" fillId="0" borderId="129" xfId="0" applyNumberFormat="1" applyFont="1" applyBorder="1" applyAlignment="1" applyProtection="1">
      <alignment horizontal="center" vertical="center"/>
      <protection locked="0"/>
    </xf>
    <xf numFmtId="1" fontId="2" fillId="0" borderId="130" xfId="0" applyNumberFormat="1" applyFont="1" applyBorder="1" applyAlignment="1">
      <alignment horizontal="center" vertical="center"/>
    </xf>
    <xf numFmtId="0" fontId="0" fillId="0" borderId="131" xfId="0" applyBorder="1" applyAlignment="1" applyProtection="1">
      <alignment horizontal="center" vertical="center"/>
      <protection locked="0"/>
    </xf>
    <xf numFmtId="164" fontId="8" fillId="0" borderId="132" xfId="0" applyNumberFormat="1" applyFont="1" applyBorder="1" applyAlignment="1" applyProtection="1">
      <alignment horizontal="center" vertical="center"/>
      <protection locked="0"/>
    </xf>
    <xf numFmtId="1" fontId="2" fillId="0" borderId="133" xfId="0" applyNumberFormat="1" applyFont="1" applyBorder="1" applyAlignment="1">
      <alignment horizontal="center" vertical="center"/>
    </xf>
    <xf numFmtId="0" fontId="0" fillId="0" borderId="134" xfId="0" applyBorder="1" applyAlignment="1" applyProtection="1">
      <alignment horizontal="center" vertical="center"/>
      <protection locked="0"/>
    </xf>
    <xf numFmtId="164" fontId="8" fillId="0" borderId="135" xfId="0" applyNumberFormat="1" applyFont="1" applyBorder="1" applyAlignment="1" applyProtection="1">
      <alignment horizontal="center" vertical="center"/>
      <protection locked="0"/>
    </xf>
    <xf numFmtId="1" fontId="2" fillId="0" borderId="136" xfId="0" applyNumberFormat="1" applyFont="1" applyBorder="1" applyAlignment="1">
      <alignment horizontal="center" vertical="center"/>
    </xf>
    <xf numFmtId="0" fontId="0" fillId="0" borderId="137" xfId="0" applyBorder="1" applyAlignment="1" applyProtection="1">
      <alignment horizontal="center" vertical="center"/>
      <protection locked="0"/>
    </xf>
    <xf numFmtId="164" fontId="8" fillId="0" borderId="138" xfId="0" applyNumberFormat="1" applyFont="1" applyBorder="1" applyAlignment="1" applyProtection="1">
      <alignment horizontal="center" vertical="center"/>
      <protection locked="0"/>
    </xf>
    <xf numFmtId="1" fontId="2" fillId="0" borderId="139" xfId="0" applyNumberFormat="1" applyFont="1" applyBorder="1" applyAlignment="1">
      <alignment horizontal="center" vertical="center"/>
    </xf>
    <xf numFmtId="0" fontId="0" fillId="0" borderId="140" xfId="0" applyBorder="1" applyAlignment="1" applyProtection="1">
      <alignment horizontal="center" vertical="center"/>
      <protection locked="0"/>
    </xf>
    <xf numFmtId="164" fontId="8" fillId="0" borderId="141" xfId="0" applyNumberFormat="1" applyFont="1" applyBorder="1" applyAlignment="1" applyProtection="1">
      <alignment horizontal="center" vertical="center"/>
      <protection locked="0"/>
    </xf>
    <xf numFmtId="1" fontId="2" fillId="0" borderId="142" xfId="0" applyNumberFormat="1" applyFont="1" applyBorder="1" applyAlignment="1">
      <alignment horizontal="center" vertical="center"/>
    </xf>
    <xf numFmtId="0" fontId="0" fillId="0" borderId="143" xfId="0" applyBorder="1" applyAlignment="1" applyProtection="1">
      <alignment horizontal="center" vertical="center"/>
      <protection locked="0"/>
    </xf>
    <xf numFmtId="164" fontId="8" fillId="0" borderId="144" xfId="0" applyNumberFormat="1" applyFont="1" applyBorder="1" applyAlignment="1" applyProtection="1">
      <alignment horizontal="center" vertical="center"/>
      <protection locked="0"/>
    </xf>
    <xf numFmtId="1" fontId="2" fillId="0" borderId="145" xfId="0" applyNumberFormat="1" applyFont="1" applyBorder="1" applyAlignment="1">
      <alignment horizontal="center" vertical="center"/>
    </xf>
    <xf numFmtId="0" fontId="0" fillId="0" borderId="146" xfId="0" applyBorder="1" applyAlignment="1" applyProtection="1">
      <alignment horizontal="center" vertical="center"/>
      <protection locked="0"/>
    </xf>
    <xf numFmtId="164" fontId="8" fillId="0" borderId="147" xfId="0" applyNumberFormat="1" applyFont="1" applyBorder="1" applyAlignment="1" applyProtection="1">
      <alignment horizontal="center" vertical="center"/>
      <protection locked="0"/>
    </xf>
    <xf numFmtId="1" fontId="2" fillId="0" borderId="148" xfId="0" applyNumberFormat="1" applyFont="1" applyBorder="1" applyAlignment="1">
      <alignment horizontal="center" vertical="center"/>
    </xf>
    <xf numFmtId="0" fontId="0" fillId="0" borderId="149" xfId="0" applyBorder="1" applyAlignment="1" applyProtection="1">
      <alignment horizontal="center" vertical="center"/>
      <protection locked="0"/>
    </xf>
    <xf numFmtId="164" fontId="8" fillId="0" borderId="150" xfId="0" applyNumberFormat="1" applyFont="1" applyBorder="1" applyAlignment="1" applyProtection="1">
      <alignment horizontal="center" vertical="center"/>
      <protection locked="0"/>
    </xf>
    <xf numFmtId="1" fontId="2" fillId="0" borderId="151" xfId="0" applyNumberFormat="1" applyFont="1" applyBorder="1" applyAlignment="1">
      <alignment horizontal="center" vertical="center"/>
    </xf>
    <xf numFmtId="0" fontId="0" fillId="0" borderId="152" xfId="0" applyBorder="1" applyAlignment="1" applyProtection="1">
      <alignment horizontal="center" vertical="center"/>
      <protection locked="0"/>
    </xf>
    <xf numFmtId="164" fontId="8" fillId="0" borderId="153" xfId="0" applyNumberFormat="1" applyFont="1" applyBorder="1" applyAlignment="1" applyProtection="1">
      <alignment horizontal="center" vertical="center"/>
      <protection locked="0"/>
    </xf>
    <xf numFmtId="1" fontId="2" fillId="0" borderId="154" xfId="0" applyNumberFormat="1" applyFont="1" applyBorder="1" applyAlignment="1">
      <alignment horizontal="center" vertical="center"/>
    </xf>
    <xf numFmtId="0" fontId="0" fillId="0" borderId="155" xfId="0" applyBorder="1" applyAlignment="1" applyProtection="1">
      <alignment horizontal="center" vertical="center"/>
      <protection locked="0"/>
    </xf>
    <xf numFmtId="164" fontId="8" fillId="0" borderId="156" xfId="0" applyNumberFormat="1" applyFont="1" applyBorder="1" applyAlignment="1" applyProtection="1">
      <alignment horizontal="center" vertical="center"/>
      <protection locked="0"/>
    </xf>
    <xf numFmtId="1" fontId="2" fillId="0" borderId="157" xfId="0" applyNumberFormat="1" applyFont="1" applyBorder="1" applyAlignment="1">
      <alignment horizontal="center" vertical="center"/>
    </xf>
    <xf numFmtId="0" fontId="0" fillId="0" borderId="158" xfId="0" applyBorder="1" applyAlignment="1" applyProtection="1">
      <alignment horizontal="center" vertical="center"/>
      <protection locked="0"/>
    </xf>
    <xf numFmtId="164" fontId="8" fillId="0" borderId="159" xfId="0" applyNumberFormat="1" applyFont="1" applyBorder="1" applyAlignment="1" applyProtection="1">
      <alignment horizontal="center" vertical="center"/>
      <protection locked="0"/>
    </xf>
    <xf numFmtId="1" fontId="2" fillId="0" borderId="160" xfId="0" applyNumberFormat="1" applyFont="1" applyBorder="1" applyAlignment="1">
      <alignment horizontal="center" vertical="center"/>
    </xf>
    <xf numFmtId="0" fontId="0" fillId="0" borderId="161" xfId="0" applyBorder="1" applyAlignment="1" applyProtection="1">
      <alignment horizontal="center" vertical="center"/>
      <protection locked="0"/>
    </xf>
    <xf numFmtId="164" fontId="8" fillId="0" borderId="162" xfId="0" applyNumberFormat="1" applyFont="1" applyBorder="1" applyAlignment="1" applyProtection="1">
      <alignment horizontal="center" vertical="center"/>
      <protection locked="0"/>
    </xf>
    <xf numFmtId="1" fontId="2" fillId="0" borderId="163" xfId="0" applyNumberFormat="1" applyFont="1" applyBorder="1" applyAlignment="1">
      <alignment horizontal="center" vertical="center"/>
    </xf>
    <xf numFmtId="0" fontId="0" fillId="0" borderId="164" xfId="0" applyBorder="1" applyAlignment="1" applyProtection="1">
      <alignment horizontal="center" vertical="center"/>
      <protection locked="0"/>
    </xf>
    <xf numFmtId="164" fontId="8" fillId="0" borderId="165" xfId="0" applyNumberFormat="1" applyFont="1" applyBorder="1" applyAlignment="1" applyProtection="1">
      <alignment horizontal="center" vertical="center"/>
      <protection locked="0"/>
    </xf>
    <xf numFmtId="1" fontId="2" fillId="0" borderId="166" xfId="0" applyNumberFormat="1" applyFont="1" applyBorder="1" applyAlignment="1">
      <alignment horizontal="center" vertical="center"/>
    </xf>
    <xf numFmtId="0" fontId="0" fillId="0" borderId="167" xfId="0" applyBorder="1" applyAlignment="1" applyProtection="1">
      <alignment horizontal="center" vertical="center"/>
      <protection locked="0"/>
    </xf>
    <xf numFmtId="164" fontId="8" fillId="0" borderId="168" xfId="0" applyNumberFormat="1" applyFont="1" applyBorder="1" applyAlignment="1" applyProtection="1">
      <alignment horizontal="center" vertical="center"/>
      <protection locked="0"/>
    </xf>
    <xf numFmtId="1" fontId="2" fillId="0" borderId="169" xfId="0" applyNumberFormat="1" applyFont="1" applyBorder="1" applyAlignment="1">
      <alignment horizontal="center" vertical="center"/>
    </xf>
    <xf numFmtId="0" fontId="0" fillId="0" borderId="170" xfId="0" applyBorder="1" applyAlignment="1" applyProtection="1">
      <alignment horizontal="center" vertical="center"/>
      <protection locked="0"/>
    </xf>
    <xf numFmtId="164" fontId="8" fillId="0" borderId="171" xfId="0" applyNumberFormat="1" applyFont="1" applyBorder="1" applyAlignment="1" applyProtection="1">
      <alignment horizontal="center" vertical="center"/>
      <protection locked="0"/>
    </xf>
    <xf numFmtId="1" fontId="2" fillId="0" borderId="172" xfId="0" applyNumberFormat="1" applyFont="1" applyBorder="1" applyAlignment="1">
      <alignment horizontal="center" vertical="center"/>
    </xf>
    <xf numFmtId="0" fontId="0" fillId="0" borderId="173" xfId="0" applyBorder="1" applyAlignment="1" applyProtection="1">
      <alignment horizontal="center" vertical="center"/>
      <protection locked="0"/>
    </xf>
    <xf numFmtId="164" fontId="8" fillId="0" borderId="174" xfId="0" applyNumberFormat="1" applyFont="1" applyBorder="1" applyAlignment="1" applyProtection="1">
      <alignment horizontal="center" vertical="center"/>
      <protection locked="0"/>
    </xf>
    <xf numFmtId="1" fontId="2" fillId="0" borderId="175" xfId="0" applyNumberFormat="1" applyFont="1" applyBorder="1" applyAlignment="1">
      <alignment horizontal="center" vertical="center"/>
    </xf>
    <xf numFmtId="0" fontId="0" fillId="0" borderId="176" xfId="0" applyBorder="1" applyAlignment="1" applyProtection="1">
      <alignment horizontal="center" vertical="center"/>
      <protection locked="0"/>
    </xf>
    <xf numFmtId="164" fontId="8" fillId="0" borderId="177" xfId="0" applyNumberFormat="1" applyFont="1" applyBorder="1" applyAlignment="1" applyProtection="1">
      <alignment horizontal="center" vertical="center"/>
      <protection locked="0"/>
    </xf>
    <xf numFmtId="1" fontId="2" fillId="0" borderId="178" xfId="0" applyNumberFormat="1" applyFont="1" applyBorder="1" applyAlignment="1">
      <alignment horizontal="center" vertical="center"/>
    </xf>
    <xf numFmtId="0" fontId="0" fillId="0" borderId="179" xfId="0" applyBorder="1" applyAlignment="1" applyProtection="1">
      <alignment horizontal="center" vertical="center"/>
      <protection locked="0"/>
    </xf>
    <xf numFmtId="164" fontId="8" fillId="0" borderId="180" xfId="0" applyNumberFormat="1" applyFont="1" applyBorder="1" applyAlignment="1" applyProtection="1">
      <alignment horizontal="center" vertical="center"/>
      <protection locked="0"/>
    </xf>
    <xf numFmtId="1" fontId="2" fillId="0" borderId="181" xfId="0" applyNumberFormat="1" applyFont="1" applyBorder="1" applyAlignment="1">
      <alignment horizontal="center" vertical="center"/>
    </xf>
    <xf numFmtId="0" fontId="0" fillId="0" borderId="182" xfId="0" applyBorder="1" applyAlignment="1" applyProtection="1">
      <alignment horizontal="center" vertical="center"/>
      <protection locked="0"/>
    </xf>
    <xf numFmtId="164" fontId="8" fillId="0" borderId="183" xfId="0" applyNumberFormat="1" applyFont="1" applyBorder="1" applyAlignment="1" applyProtection="1">
      <alignment horizontal="center" vertical="center"/>
      <protection locked="0"/>
    </xf>
    <xf numFmtId="1" fontId="2" fillId="0" borderId="184" xfId="0" applyNumberFormat="1" applyFont="1" applyBorder="1" applyAlignment="1">
      <alignment horizontal="center" vertical="center"/>
    </xf>
    <xf numFmtId="0" fontId="0" fillId="0" borderId="185" xfId="0" applyBorder="1" applyAlignment="1" applyProtection="1">
      <alignment horizontal="center" vertical="center"/>
      <protection locked="0"/>
    </xf>
    <xf numFmtId="164" fontId="8" fillId="0" borderId="186" xfId="0" applyNumberFormat="1" applyFont="1" applyBorder="1" applyAlignment="1" applyProtection="1">
      <alignment horizontal="center" vertical="center"/>
      <protection locked="0"/>
    </xf>
    <xf numFmtId="1" fontId="2" fillId="0" borderId="187" xfId="0" applyNumberFormat="1" applyFont="1" applyBorder="1" applyAlignment="1">
      <alignment horizontal="center" vertical="center"/>
    </xf>
    <xf numFmtId="0" fontId="0" fillId="0" borderId="188" xfId="0" applyBorder="1" applyAlignment="1" applyProtection="1">
      <alignment horizontal="center" vertical="center"/>
      <protection locked="0"/>
    </xf>
    <xf numFmtId="164" fontId="8" fillId="0" borderId="189" xfId="0" applyNumberFormat="1" applyFont="1" applyBorder="1" applyAlignment="1" applyProtection="1">
      <alignment horizontal="center" vertical="center"/>
      <protection locked="0"/>
    </xf>
    <xf numFmtId="1" fontId="2" fillId="0" borderId="190" xfId="0" applyNumberFormat="1" applyFont="1" applyBorder="1" applyAlignment="1">
      <alignment horizontal="center" vertical="center"/>
    </xf>
    <xf numFmtId="0" fontId="0" fillId="0" borderId="191" xfId="0" applyBorder="1" applyAlignment="1" applyProtection="1">
      <alignment horizontal="center" vertical="center"/>
      <protection locked="0"/>
    </xf>
    <xf numFmtId="164" fontId="8" fillId="0" borderId="192" xfId="0" applyNumberFormat="1" applyFont="1" applyBorder="1" applyAlignment="1" applyProtection="1">
      <alignment horizontal="center" vertical="center"/>
      <protection locked="0"/>
    </xf>
    <xf numFmtId="1" fontId="2" fillId="0" borderId="193" xfId="0" applyNumberFormat="1" applyFont="1" applyBorder="1" applyAlignment="1">
      <alignment horizontal="center" vertical="center"/>
    </xf>
    <xf numFmtId="0" fontId="0" fillId="0" borderId="194" xfId="0" applyBorder="1" applyAlignment="1" applyProtection="1">
      <alignment horizontal="center" vertical="center"/>
      <protection locked="0"/>
    </xf>
    <xf numFmtId="164" fontId="8" fillId="0" borderId="195" xfId="0" applyNumberFormat="1" applyFont="1" applyBorder="1" applyAlignment="1" applyProtection="1">
      <alignment horizontal="center" vertical="center"/>
      <protection locked="0"/>
    </xf>
    <xf numFmtId="1" fontId="2" fillId="0" borderId="196" xfId="0" applyNumberFormat="1" applyFont="1" applyBorder="1" applyAlignment="1">
      <alignment horizontal="center" vertical="center"/>
    </xf>
    <xf numFmtId="0" fontId="0" fillId="0" borderId="197" xfId="0" applyBorder="1" applyAlignment="1" applyProtection="1">
      <alignment horizontal="center" vertical="center"/>
      <protection locked="0"/>
    </xf>
    <xf numFmtId="164" fontId="8" fillId="0" borderId="198" xfId="0" applyNumberFormat="1" applyFont="1" applyBorder="1" applyAlignment="1" applyProtection="1">
      <alignment horizontal="center" vertical="center"/>
      <protection locked="0"/>
    </xf>
    <xf numFmtId="1" fontId="2" fillId="0" borderId="199" xfId="0" applyNumberFormat="1" applyFont="1" applyBorder="1" applyAlignment="1">
      <alignment horizontal="center" vertical="center"/>
    </xf>
    <xf numFmtId="0" fontId="0" fillId="0" borderId="200" xfId="0" applyBorder="1" applyAlignment="1" applyProtection="1">
      <alignment horizontal="center" vertical="center"/>
      <protection locked="0"/>
    </xf>
    <xf numFmtId="164" fontId="8" fillId="0" borderId="201" xfId="0" applyNumberFormat="1" applyFont="1" applyBorder="1" applyAlignment="1" applyProtection="1">
      <alignment horizontal="center" vertical="center"/>
      <protection locked="0"/>
    </xf>
    <xf numFmtId="1" fontId="2" fillId="0" borderId="202" xfId="0" applyNumberFormat="1" applyFont="1" applyBorder="1" applyAlignment="1">
      <alignment horizontal="center" vertical="center"/>
    </xf>
    <xf numFmtId="0" fontId="0" fillId="0" borderId="203" xfId="0" applyBorder="1" applyAlignment="1" applyProtection="1">
      <alignment horizontal="center" vertical="center"/>
      <protection locked="0"/>
    </xf>
    <xf numFmtId="164" fontId="8" fillId="0" borderId="204" xfId="0" applyNumberFormat="1" applyFont="1" applyBorder="1" applyAlignment="1" applyProtection="1">
      <alignment horizontal="center" vertical="center"/>
      <protection locked="0"/>
    </xf>
    <xf numFmtId="1" fontId="2" fillId="0" borderId="205" xfId="0" applyNumberFormat="1" applyFont="1" applyBorder="1" applyAlignment="1">
      <alignment horizontal="center" vertical="center"/>
    </xf>
    <xf numFmtId="0" fontId="0" fillId="0" borderId="206" xfId="0" applyBorder="1" applyAlignment="1" applyProtection="1">
      <alignment horizontal="center" vertical="center"/>
      <protection locked="0"/>
    </xf>
    <xf numFmtId="164" fontId="8" fillId="0" borderId="207" xfId="0" applyNumberFormat="1" applyFont="1" applyBorder="1" applyAlignment="1" applyProtection="1">
      <alignment horizontal="center" vertical="center"/>
      <protection locked="0"/>
    </xf>
    <xf numFmtId="1" fontId="2" fillId="0" borderId="208" xfId="0" applyNumberFormat="1" applyFont="1" applyBorder="1" applyAlignment="1">
      <alignment horizontal="center" vertical="center"/>
    </xf>
    <xf numFmtId="0" fontId="0" fillId="0" borderId="209" xfId="0" applyBorder="1" applyAlignment="1" applyProtection="1">
      <alignment horizontal="center" vertical="center"/>
      <protection locked="0"/>
    </xf>
    <xf numFmtId="164" fontId="8" fillId="0" borderId="210" xfId="0" applyNumberFormat="1" applyFont="1" applyBorder="1" applyAlignment="1" applyProtection="1">
      <alignment horizontal="center" vertical="center"/>
      <protection locked="0"/>
    </xf>
    <xf numFmtId="1" fontId="2" fillId="0" borderId="211" xfId="0" applyNumberFormat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E18EC-8CCE-4E6D-A8E4-89949AC50067}">
  <sheetPr codeName="Sheet49">
    <pageSetUpPr fitToPage="1"/>
  </sheetPr>
  <dimension ref="A1:Y79"/>
  <sheetViews>
    <sheetView tabSelected="1" zoomScaleNormal="100" workbookViewId="0">
      <pane ySplit="10" topLeftCell="A11" activePane="bottomLeft" state="frozen"/>
      <selection pane="bottomLeft"/>
    </sheetView>
  </sheetViews>
  <sheetFormatPr defaultRowHeight="14.4" x14ac:dyDescent="0.3"/>
  <cols>
    <col min="1" max="2" width="23.77734375" customWidth="1"/>
    <col min="3" max="3" width="17.77734375" customWidth="1"/>
    <col min="4" max="4" width="11.77734375" customWidth="1"/>
    <col min="5" max="6" width="16.77734375" customWidth="1"/>
    <col min="7" max="15" width="11.77734375" customWidth="1"/>
    <col min="16" max="24" width="10.77734375" customWidth="1"/>
    <col min="25" max="25" width="12.77734375" customWidth="1"/>
  </cols>
  <sheetData>
    <row r="1" spans="1:25" ht="15" customHeight="1" x14ac:dyDescent="0.3">
      <c r="A1" s="1" t="s">
        <v>0</v>
      </c>
      <c r="B1" s="2" t="s">
        <v>42</v>
      </c>
      <c r="C1" s="3"/>
      <c r="D1" s="3"/>
      <c r="E1" s="3"/>
      <c r="F1" s="3"/>
      <c r="G1" s="3"/>
      <c r="H1" s="4"/>
    </row>
    <row r="2" spans="1:25" ht="15" customHeight="1" x14ac:dyDescent="0.3">
      <c r="A2" s="1" t="s">
        <v>1</v>
      </c>
      <c r="B2" s="2" t="s">
        <v>35</v>
      </c>
      <c r="C2" s="3"/>
      <c r="D2" s="3"/>
      <c r="E2" s="3"/>
      <c r="F2" s="3"/>
      <c r="G2" s="3"/>
      <c r="H2" s="4"/>
    </row>
    <row r="3" spans="1:25" ht="15" customHeight="1" x14ac:dyDescent="0.3">
      <c r="A3" s="5" t="s">
        <v>2</v>
      </c>
      <c r="B3" s="2" t="s">
        <v>43</v>
      </c>
      <c r="C3" s="3"/>
      <c r="D3" s="3"/>
      <c r="E3" s="3"/>
      <c r="F3" s="3"/>
      <c r="G3" s="3"/>
      <c r="H3" s="4"/>
    </row>
    <row r="4" spans="1:25" ht="15" customHeight="1" x14ac:dyDescent="0.3">
      <c r="A4" s="5" t="s">
        <v>3</v>
      </c>
      <c r="B4" s="2" t="s">
        <v>44</v>
      </c>
      <c r="C4" s="3"/>
      <c r="D4" s="3"/>
      <c r="E4" s="3"/>
      <c r="F4" s="3"/>
      <c r="G4" s="3"/>
      <c r="H4" s="4"/>
    </row>
    <row r="5" spans="1:25" ht="15" customHeight="1" x14ac:dyDescent="0.3">
      <c r="A5" s="6" t="s">
        <v>4</v>
      </c>
      <c r="B5" s="7">
        <f ca="1">SUMIF(OFFSET(F10,1,0,500,1),"DV",OFFSET(Y10,1,0,500,1))</f>
        <v>4805235</v>
      </c>
      <c r="C5" s="8" t="str">
        <f ca="1">IF(B5&gt;0,"(Reallocation Restriction)","")</f>
        <v>(Reallocation Restriction)</v>
      </c>
      <c r="D5" s="9"/>
      <c r="E5" s="9"/>
      <c r="F5" s="9"/>
      <c r="G5" s="9"/>
      <c r="H5" s="10"/>
    </row>
    <row r="6" spans="1:25" ht="15" customHeight="1" x14ac:dyDescent="0.3">
      <c r="A6" s="6" t="s">
        <v>5</v>
      </c>
      <c r="B6" s="7">
        <f ca="1">SUMIF(OFFSET(F10,1,0,500,1),"YHDP",OFFSET(Y10,1,0,500,1))</f>
        <v>4687421</v>
      </c>
      <c r="C6" s="8" t="str">
        <f ca="1">IF(B6&gt;0,"(Reallocation Restriction)","")</f>
        <v>(Reallocation Restriction)</v>
      </c>
      <c r="D6" s="9"/>
      <c r="E6" s="9"/>
      <c r="F6" s="9"/>
      <c r="G6" s="9"/>
      <c r="H6" s="10"/>
    </row>
    <row r="7" spans="1:25" ht="15" customHeight="1" x14ac:dyDescent="0.3">
      <c r="A7" s="5" t="s">
        <v>6</v>
      </c>
      <c r="B7" s="11">
        <f ca="1">SUM(OFFSET(Y10,1,0,500,1))</f>
        <v>44845725</v>
      </c>
      <c r="C7" s="12"/>
      <c r="D7" s="12"/>
      <c r="E7" s="12"/>
      <c r="F7" s="12"/>
      <c r="G7" s="12"/>
      <c r="H7" s="13"/>
    </row>
    <row r="8" spans="1:25" ht="15" customHeight="1" x14ac:dyDescent="0.3"/>
    <row r="9" spans="1:25" ht="15" customHeight="1" x14ac:dyDescent="0.3">
      <c r="A9" s="14" t="s">
        <v>7</v>
      </c>
      <c r="B9" s="15"/>
      <c r="C9" s="15"/>
      <c r="D9" s="15"/>
      <c r="E9" s="15"/>
      <c r="F9" s="16"/>
      <c r="G9" s="17" t="s">
        <v>8</v>
      </c>
      <c r="H9" s="18"/>
      <c r="I9" s="19"/>
      <c r="J9" s="15"/>
      <c r="K9" s="15"/>
      <c r="L9" s="15"/>
      <c r="M9" s="15"/>
      <c r="N9" s="15"/>
      <c r="O9" s="20" t="s">
        <v>9</v>
      </c>
      <c r="P9" s="19"/>
      <c r="Q9" s="15"/>
      <c r="R9" s="15"/>
      <c r="S9" s="15"/>
      <c r="T9" s="15"/>
      <c r="U9" s="15"/>
      <c r="V9" s="15"/>
      <c r="W9" s="15"/>
      <c r="X9" s="16"/>
      <c r="Y9" s="21"/>
    </row>
    <row r="10" spans="1:25" ht="28.95" customHeight="1" x14ac:dyDescent="0.3">
      <c r="A10" s="22" t="s">
        <v>10</v>
      </c>
      <c r="B10" s="22" t="s">
        <v>11</v>
      </c>
      <c r="C10" s="22" t="s">
        <v>12</v>
      </c>
      <c r="D10" s="22" t="s">
        <v>13</v>
      </c>
      <c r="E10" s="23" t="s">
        <v>14</v>
      </c>
      <c r="F10" s="24" t="s">
        <v>15</v>
      </c>
      <c r="G10" s="25" t="s">
        <v>16</v>
      </c>
      <c r="H10" s="22" t="s">
        <v>17</v>
      </c>
      <c r="I10" s="22" t="s">
        <v>18</v>
      </c>
      <c r="J10" s="22" t="s">
        <v>19</v>
      </c>
      <c r="K10" s="22" t="s">
        <v>20</v>
      </c>
      <c r="L10" s="22" t="s">
        <v>21</v>
      </c>
      <c r="M10" s="22" t="s">
        <v>22</v>
      </c>
      <c r="N10" s="26" t="s">
        <v>23</v>
      </c>
      <c r="O10" s="27" t="s">
        <v>24</v>
      </c>
      <c r="P10" s="22" t="s">
        <v>25</v>
      </c>
      <c r="Q10" s="22" t="s">
        <v>26</v>
      </c>
      <c r="R10" s="22" t="s">
        <v>27</v>
      </c>
      <c r="S10" s="22" t="s">
        <v>28</v>
      </c>
      <c r="T10" s="22" t="s">
        <v>29</v>
      </c>
      <c r="U10" s="22" t="s">
        <v>30</v>
      </c>
      <c r="V10" s="22" t="s">
        <v>31</v>
      </c>
      <c r="W10" s="22" t="s">
        <v>32</v>
      </c>
      <c r="X10" s="26" t="s">
        <v>33</v>
      </c>
      <c r="Y10" s="28" t="s">
        <v>34</v>
      </c>
    </row>
    <row r="11" spans="1:25" x14ac:dyDescent="0.3">
      <c r="A11" s="29" t="s">
        <v>36</v>
      </c>
      <c r="B11" s="29" t="s">
        <v>37</v>
      </c>
      <c r="C11" s="30" t="s">
        <v>38</v>
      </c>
      <c r="D11" s="30">
        <v>2027</v>
      </c>
      <c r="E11" s="30" t="s">
        <v>39</v>
      </c>
      <c r="F11" s="31" t="s">
        <v>40</v>
      </c>
      <c r="G11" s="32">
        <v>0</v>
      </c>
      <c r="H11" s="33">
        <v>6045624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2">
        <v>120652</v>
      </c>
      <c r="O11" s="34" t="s">
        <v>41</v>
      </c>
      <c r="P11" s="35">
        <v>20</v>
      </c>
      <c r="Q11" s="35">
        <v>90</v>
      </c>
      <c r="R11" s="35">
        <v>60</v>
      </c>
      <c r="S11" s="35">
        <v>32</v>
      </c>
      <c r="T11" s="35">
        <v>5</v>
      </c>
      <c r="U11" s="35">
        <v>0</v>
      </c>
      <c r="V11" s="35">
        <v>0</v>
      </c>
      <c r="W11" s="35">
        <v>0</v>
      </c>
      <c r="X11" s="36">
        <f t="shared" ref="X11:X74" si="0">SUM(P11:W11)</f>
        <v>207</v>
      </c>
      <c r="Y11" s="37">
        <f t="shared" ref="Y11:Y74" si="1">SUM(G11:N11)</f>
        <v>6166276</v>
      </c>
    </row>
    <row r="12" spans="1:25" x14ac:dyDescent="0.3">
      <c r="A12" s="29" t="s">
        <v>45</v>
      </c>
      <c r="B12" s="29" t="s">
        <v>46</v>
      </c>
      <c r="C12" s="30" t="s">
        <v>47</v>
      </c>
      <c r="D12" s="30">
        <v>2027</v>
      </c>
      <c r="E12" s="30" t="s">
        <v>39</v>
      </c>
      <c r="F12" s="38" t="s">
        <v>40</v>
      </c>
      <c r="G12" s="39">
        <v>0</v>
      </c>
      <c r="H12" s="33">
        <v>0</v>
      </c>
      <c r="I12" s="33">
        <v>36445</v>
      </c>
      <c r="J12" s="33">
        <v>1096</v>
      </c>
      <c r="K12" s="33">
        <v>0</v>
      </c>
      <c r="L12" s="33">
        <v>0</v>
      </c>
      <c r="M12" s="33">
        <v>0</v>
      </c>
      <c r="N12" s="39">
        <v>667</v>
      </c>
      <c r="O12" s="34" t="s">
        <v>40</v>
      </c>
      <c r="P12" s="35"/>
      <c r="Q12" s="35"/>
      <c r="R12" s="35"/>
      <c r="S12" s="35"/>
      <c r="T12" s="35"/>
      <c r="U12" s="35"/>
      <c r="V12" s="35"/>
      <c r="W12" s="35"/>
      <c r="X12" s="40">
        <f t="shared" si="0"/>
        <v>0</v>
      </c>
      <c r="Y12" s="37">
        <f t="shared" si="1"/>
        <v>38208</v>
      </c>
    </row>
    <row r="13" spans="1:25" x14ac:dyDescent="0.3">
      <c r="A13" s="29" t="s">
        <v>48</v>
      </c>
      <c r="B13" s="29" t="s">
        <v>49</v>
      </c>
      <c r="C13" s="30" t="s">
        <v>50</v>
      </c>
      <c r="D13" s="30">
        <v>2027</v>
      </c>
      <c r="E13" s="30" t="s">
        <v>51</v>
      </c>
      <c r="F13" s="41" t="s">
        <v>40</v>
      </c>
      <c r="G13" s="42">
        <v>0</v>
      </c>
      <c r="H13" s="33">
        <v>0</v>
      </c>
      <c r="I13" s="33">
        <v>59684</v>
      </c>
      <c r="J13" s="33">
        <v>117588</v>
      </c>
      <c r="K13" s="33">
        <v>0</v>
      </c>
      <c r="L13" s="33">
        <v>0</v>
      </c>
      <c r="M13" s="33">
        <v>0</v>
      </c>
      <c r="N13" s="42">
        <v>7378</v>
      </c>
      <c r="O13" s="34" t="s">
        <v>40</v>
      </c>
      <c r="P13" s="35"/>
      <c r="Q13" s="35"/>
      <c r="R13" s="35"/>
      <c r="S13" s="35"/>
      <c r="T13" s="35"/>
      <c r="U13" s="35"/>
      <c r="V13" s="35"/>
      <c r="W13" s="35"/>
      <c r="X13" s="43">
        <f t="shared" si="0"/>
        <v>0</v>
      </c>
      <c r="Y13" s="37">
        <f t="shared" si="1"/>
        <v>184650</v>
      </c>
    </row>
    <row r="14" spans="1:25" x14ac:dyDescent="0.3">
      <c r="A14" s="29" t="s">
        <v>52</v>
      </c>
      <c r="B14" s="29" t="s">
        <v>53</v>
      </c>
      <c r="C14" s="30" t="s">
        <v>54</v>
      </c>
      <c r="D14" s="30">
        <v>2027</v>
      </c>
      <c r="E14" s="30" t="s">
        <v>39</v>
      </c>
      <c r="F14" s="44" t="s">
        <v>40</v>
      </c>
      <c r="G14" s="45">
        <v>0</v>
      </c>
      <c r="H14" s="33">
        <v>462132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45">
        <v>28862</v>
      </c>
      <c r="O14" s="34" t="s">
        <v>41</v>
      </c>
      <c r="P14" s="35">
        <v>0</v>
      </c>
      <c r="Q14" s="35">
        <v>0</v>
      </c>
      <c r="R14" s="35">
        <v>12</v>
      </c>
      <c r="S14" s="35">
        <v>3</v>
      </c>
      <c r="T14" s="35">
        <v>0</v>
      </c>
      <c r="U14" s="35">
        <v>0</v>
      </c>
      <c r="V14" s="35">
        <v>0</v>
      </c>
      <c r="W14" s="35">
        <v>0</v>
      </c>
      <c r="X14" s="46">
        <f t="shared" si="0"/>
        <v>15</v>
      </c>
      <c r="Y14" s="37">
        <f t="shared" si="1"/>
        <v>490994</v>
      </c>
    </row>
    <row r="15" spans="1:25" x14ac:dyDescent="0.3">
      <c r="A15" s="29" t="s">
        <v>52</v>
      </c>
      <c r="B15" s="29" t="s">
        <v>55</v>
      </c>
      <c r="C15" s="30" t="s">
        <v>56</v>
      </c>
      <c r="D15" s="30">
        <v>2027</v>
      </c>
      <c r="E15" s="30" t="s">
        <v>39</v>
      </c>
      <c r="F15" s="47" t="s">
        <v>40</v>
      </c>
      <c r="G15" s="48">
        <v>0</v>
      </c>
      <c r="H15" s="33">
        <v>485136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48">
        <v>25099</v>
      </c>
      <c r="O15" s="34" t="s">
        <v>41</v>
      </c>
      <c r="P15" s="35">
        <v>0</v>
      </c>
      <c r="Q15" s="35">
        <v>0</v>
      </c>
      <c r="R15" s="35">
        <v>14</v>
      </c>
      <c r="S15" s="35">
        <v>2</v>
      </c>
      <c r="T15" s="35">
        <v>0</v>
      </c>
      <c r="U15" s="35">
        <v>0</v>
      </c>
      <c r="V15" s="35">
        <v>0</v>
      </c>
      <c r="W15" s="35">
        <v>0</v>
      </c>
      <c r="X15" s="49">
        <f t="shared" si="0"/>
        <v>16</v>
      </c>
      <c r="Y15" s="37">
        <f t="shared" si="1"/>
        <v>510235</v>
      </c>
    </row>
    <row r="16" spans="1:25" x14ac:dyDescent="0.3">
      <c r="A16" s="29" t="s">
        <v>57</v>
      </c>
      <c r="B16" s="29" t="s">
        <v>58</v>
      </c>
      <c r="C16" s="30" t="s">
        <v>59</v>
      </c>
      <c r="D16" s="30">
        <v>2027</v>
      </c>
      <c r="E16" s="30" t="s">
        <v>20</v>
      </c>
      <c r="F16" s="50" t="s">
        <v>40</v>
      </c>
      <c r="G16" s="51">
        <v>0</v>
      </c>
      <c r="H16" s="33">
        <v>0</v>
      </c>
      <c r="I16" s="33">
        <v>0</v>
      </c>
      <c r="J16" s="33">
        <v>0</v>
      </c>
      <c r="K16" s="33">
        <v>800037</v>
      </c>
      <c r="L16" s="33">
        <v>0</v>
      </c>
      <c r="M16" s="33">
        <v>0</v>
      </c>
      <c r="N16" s="51">
        <v>35220</v>
      </c>
      <c r="O16" s="34" t="s">
        <v>40</v>
      </c>
      <c r="P16" s="35"/>
      <c r="Q16" s="35"/>
      <c r="R16" s="35"/>
      <c r="S16" s="35"/>
      <c r="T16" s="35"/>
      <c r="U16" s="35"/>
      <c r="V16" s="35"/>
      <c r="W16" s="35"/>
      <c r="X16" s="52">
        <f t="shared" si="0"/>
        <v>0</v>
      </c>
      <c r="Y16" s="37">
        <f t="shared" si="1"/>
        <v>835257</v>
      </c>
    </row>
    <row r="17" spans="1:25" x14ac:dyDescent="0.3">
      <c r="A17" s="29" t="s">
        <v>60</v>
      </c>
      <c r="B17" s="29" t="s">
        <v>61</v>
      </c>
      <c r="C17" s="30" t="s">
        <v>62</v>
      </c>
      <c r="D17" s="30">
        <v>2027</v>
      </c>
      <c r="E17" s="30" t="s">
        <v>39</v>
      </c>
      <c r="F17" s="50" t="s">
        <v>40</v>
      </c>
      <c r="G17" s="51">
        <v>0</v>
      </c>
      <c r="H17" s="33">
        <v>0</v>
      </c>
      <c r="I17" s="33">
        <v>0</v>
      </c>
      <c r="J17" s="33">
        <v>84216</v>
      </c>
      <c r="K17" s="33">
        <v>0</v>
      </c>
      <c r="L17" s="33">
        <v>0</v>
      </c>
      <c r="M17" s="33">
        <v>0</v>
      </c>
      <c r="N17" s="51">
        <v>4875</v>
      </c>
      <c r="O17" s="34" t="s">
        <v>40</v>
      </c>
      <c r="P17" s="35"/>
      <c r="Q17" s="35"/>
      <c r="R17" s="35"/>
      <c r="S17" s="35"/>
      <c r="T17" s="35"/>
      <c r="U17" s="35"/>
      <c r="V17" s="35"/>
      <c r="W17" s="35"/>
      <c r="X17" s="52">
        <f t="shared" si="0"/>
        <v>0</v>
      </c>
      <c r="Y17" s="37">
        <f t="shared" si="1"/>
        <v>89091</v>
      </c>
    </row>
    <row r="18" spans="1:25" x14ac:dyDescent="0.3">
      <c r="A18" s="29" t="s">
        <v>52</v>
      </c>
      <c r="B18" s="29" t="s">
        <v>63</v>
      </c>
      <c r="C18" s="30" t="s">
        <v>64</v>
      </c>
      <c r="D18" s="30">
        <v>2027</v>
      </c>
      <c r="E18" s="30" t="s">
        <v>65</v>
      </c>
      <c r="F18" s="53" t="s">
        <v>40</v>
      </c>
      <c r="G18" s="54">
        <v>187660</v>
      </c>
      <c r="H18" s="33">
        <v>0</v>
      </c>
      <c r="I18" s="33">
        <v>2824</v>
      </c>
      <c r="J18" s="33">
        <v>26281</v>
      </c>
      <c r="K18" s="33">
        <v>0</v>
      </c>
      <c r="L18" s="33">
        <v>0</v>
      </c>
      <c r="M18" s="33">
        <v>0</v>
      </c>
      <c r="N18" s="54">
        <v>2534</v>
      </c>
      <c r="O18" s="34" t="s">
        <v>40</v>
      </c>
      <c r="P18" s="35"/>
      <c r="Q18" s="35"/>
      <c r="R18" s="35"/>
      <c r="S18" s="35"/>
      <c r="T18" s="35"/>
      <c r="U18" s="35"/>
      <c r="V18" s="35"/>
      <c r="W18" s="35"/>
      <c r="X18" s="55">
        <f t="shared" si="0"/>
        <v>0</v>
      </c>
      <c r="Y18" s="37">
        <f t="shared" si="1"/>
        <v>219299</v>
      </c>
    </row>
    <row r="19" spans="1:25" x14ac:dyDescent="0.3">
      <c r="A19" s="29" t="s">
        <v>60</v>
      </c>
      <c r="B19" s="29" t="s">
        <v>66</v>
      </c>
      <c r="C19" s="30" t="s">
        <v>67</v>
      </c>
      <c r="D19" s="30">
        <v>2027</v>
      </c>
      <c r="E19" s="30" t="s">
        <v>39</v>
      </c>
      <c r="F19" s="56" t="s">
        <v>40</v>
      </c>
      <c r="G19" s="57">
        <v>0</v>
      </c>
      <c r="H19" s="33">
        <v>0</v>
      </c>
      <c r="I19" s="33">
        <v>28371</v>
      </c>
      <c r="J19" s="33">
        <v>68378</v>
      </c>
      <c r="K19" s="33">
        <v>7536</v>
      </c>
      <c r="L19" s="33">
        <v>0</v>
      </c>
      <c r="M19" s="33">
        <v>0</v>
      </c>
      <c r="N19" s="57">
        <v>7060</v>
      </c>
      <c r="O19" s="34" t="s">
        <v>40</v>
      </c>
      <c r="P19" s="35"/>
      <c r="Q19" s="35"/>
      <c r="R19" s="35"/>
      <c r="S19" s="35"/>
      <c r="T19" s="35"/>
      <c r="U19" s="35"/>
      <c r="V19" s="35"/>
      <c r="W19" s="35"/>
      <c r="X19" s="58">
        <f t="shared" si="0"/>
        <v>0</v>
      </c>
      <c r="Y19" s="37">
        <f t="shared" si="1"/>
        <v>111345</v>
      </c>
    </row>
    <row r="20" spans="1:25" x14ac:dyDescent="0.3">
      <c r="A20" s="29" t="s">
        <v>68</v>
      </c>
      <c r="B20" s="29" t="s">
        <v>69</v>
      </c>
      <c r="C20" s="30" t="s">
        <v>70</v>
      </c>
      <c r="D20" s="30">
        <v>2027</v>
      </c>
      <c r="E20" s="30" t="s">
        <v>39</v>
      </c>
      <c r="F20" s="59" t="s">
        <v>40</v>
      </c>
      <c r="G20" s="60">
        <v>0</v>
      </c>
      <c r="H20" s="33">
        <v>0</v>
      </c>
      <c r="I20" s="33">
        <v>23745</v>
      </c>
      <c r="J20" s="33">
        <v>45367</v>
      </c>
      <c r="K20" s="33">
        <v>0</v>
      </c>
      <c r="L20" s="33">
        <v>0</v>
      </c>
      <c r="M20" s="33">
        <v>0</v>
      </c>
      <c r="N20" s="60">
        <v>2871</v>
      </c>
      <c r="O20" s="34" t="s">
        <v>40</v>
      </c>
      <c r="P20" s="35"/>
      <c r="Q20" s="35"/>
      <c r="R20" s="35"/>
      <c r="S20" s="35"/>
      <c r="T20" s="35"/>
      <c r="U20" s="35"/>
      <c r="V20" s="35"/>
      <c r="W20" s="35"/>
      <c r="X20" s="61">
        <f t="shared" si="0"/>
        <v>0</v>
      </c>
      <c r="Y20" s="37">
        <f t="shared" si="1"/>
        <v>71983</v>
      </c>
    </row>
    <row r="21" spans="1:25" x14ac:dyDescent="0.3">
      <c r="A21" s="29" t="s">
        <v>71</v>
      </c>
      <c r="B21" s="29" t="s">
        <v>72</v>
      </c>
      <c r="C21" s="30" t="s">
        <v>73</v>
      </c>
      <c r="D21" s="30">
        <v>2027</v>
      </c>
      <c r="E21" s="30" t="s">
        <v>39</v>
      </c>
      <c r="F21" s="62" t="s">
        <v>40</v>
      </c>
      <c r="G21" s="63">
        <v>0</v>
      </c>
      <c r="H21" s="33">
        <v>1023540</v>
      </c>
      <c r="I21" s="33">
        <v>36697</v>
      </c>
      <c r="J21" s="33">
        <v>0</v>
      </c>
      <c r="K21" s="33">
        <v>0</v>
      </c>
      <c r="L21" s="33">
        <v>0</v>
      </c>
      <c r="M21" s="33">
        <v>0</v>
      </c>
      <c r="N21" s="63">
        <v>21635</v>
      </c>
      <c r="O21" s="34" t="s">
        <v>41</v>
      </c>
      <c r="P21" s="35">
        <v>26</v>
      </c>
      <c r="Q21" s="35">
        <v>0</v>
      </c>
      <c r="R21" s="35">
        <v>8</v>
      </c>
      <c r="S21" s="35">
        <v>7</v>
      </c>
      <c r="T21" s="35">
        <v>0</v>
      </c>
      <c r="U21" s="35">
        <v>0</v>
      </c>
      <c r="V21" s="35">
        <v>0</v>
      </c>
      <c r="W21" s="35">
        <v>0</v>
      </c>
      <c r="X21" s="64">
        <f t="shared" si="0"/>
        <v>41</v>
      </c>
      <c r="Y21" s="37">
        <f t="shared" si="1"/>
        <v>1081872</v>
      </c>
    </row>
    <row r="22" spans="1:25" x14ac:dyDescent="0.3">
      <c r="A22" s="29" t="s">
        <v>71</v>
      </c>
      <c r="B22" s="29" t="s">
        <v>74</v>
      </c>
      <c r="C22" s="30" t="s">
        <v>75</v>
      </c>
      <c r="D22" s="30">
        <v>2027</v>
      </c>
      <c r="E22" s="30" t="s">
        <v>39</v>
      </c>
      <c r="F22" s="65" t="s">
        <v>40</v>
      </c>
      <c r="G22" s="66">
        <v>0</v>
      </c>
      <c r="H22" s="33">
        <v>0</v>
      </c>
      <c r="I22" s="33">
        <v>69519</v>
      </c>
      <c r="J22" s="33">
        <v>157997</v>
      </c>
      <c r="K22" s="33">
        <v>0</v>
      </c>
      <c r="L22" s="33">
        <v>0</v>
      </c>
      <c r="M22" s="33">
        <v>0</v>
      </c>
      <c r="N22" s="66">
        <v>12680</v>
      </c>
      <c r="O22" s="34" t="s">
        <v>40</v>
      </c>
      <c r="P22" s="35"/>
      <c r="Q22" s="35"/>
      <c r="R22" s="35"/>
      <c r="S22" s="35"/>
      <c r="T22" s="35"/>
      <c r="U22" s="35"/>
      <c r="V22" s="35"/>
      <c r="W22" s="35"/>
      <c r="X22" s="67">
        <f t="shared" si="0"/>
        <v>0</v>
      </c>
      <c r="Y22" s="37">
        <f t="shared" si="1"/>
        <v>240196</v>
      </c>
    </row>
    <row r="23" spans="1:25" x14ac:dyDescent="0.3">
      <c r="A23" s="29" t="s">
        <v>76</v>
      </c>
      <c r="B23" s="29" t="s">
        <v>77</v>
      </c>
      <c r="C23" s="30" t="s">
        <v>78</v>
      </c>
      <c r="D23" s="30">
        <v>2027</v>
      </c>
      <c r="E23" s="30" t="s">
        <v>39</v>
      </c>
      <c r="F23" s="68" t="s">
        <v>40</v>
      </c>
      <c r="G23" s="69">
        <v>0</v>
      </c>
      <c r="H23" s="33">
        <v>0</v>
      </c>
      <c r="I23" s="33">
        <v>41714</v>
      </c>
      <c r="J23" s="33">
        <v>83018</v>
      </c>
      <c r="K23" s="33">
        <v>6283</v>
      </c>
      <c r="L23" s="33">
        <v>0</v>
      </c>
      <c r="M23" s="33">
        <v>0</v>
      </c>
      <c r="N23" s="69">
        <v>5522</v>
      </c>
      <c r="O23" s="34" t="s">
        <v>40</v>
      </c>
      <c r="P23" s="35"/>
      <c r="Q23" s="35"/>
      <c r="R23" s="35"/>
      <c r="S23" s="35"/>
      <c r="T23" s="35"/>
      <c r="U23" s="35"/>
      <c r="V23" s="35"/>
      <c r="W23" s="35"/>
      <c r="X23" s="70">
        <f t="shared" si="0"/>
        <v>0</v>
      </c>
      <c r="Y23" s="37">
        <f t="shared" si="1"/>
        <v>136537</v>
      </c>
    </row>
    <row r="24" spans="1:25" x14ac:dyDescent="0.3">
      <c r="A24" s="29" t="s">
        <v>79</v>
      </c>
      <c r="B24" s="29" t="s">
        <v>80</v>
      </c>
      <c r="C24" s="30" t="s">
        <v>81</v>
      </c>
      <c r="D24" s="30">
        <v>2027</v>
      </c>
      <c r="E24" s="30" t="s">
        <v>39</v>
      </c>
      <c r="F24" s="71" t="s">
        <v>40</v>
      </c>
      <c r="G24" s="72">
        <v>119688</v>
      </c>
      <c r="H24" s="33">
        <v>0</v>
      </c>
      <c r="I24" s="33">
        <v>135509</v>
      </c>
      <c r="J24" s="33">
        <v>82138</v>
      </c>
      <c r="K24" s="33">
        <v>0</v>
      </c>
      <c r="L24" s="33">
        <v>0</v>
      </c>
      <c r="M24" s="33">
        <v>0</v>
      </c>
      <c r="N24" s="72">
        <v>27940</v>
      </c>
      <c r="O24" s="34" t="s">
        <v>40</v>
      </c>
      <c r="P24" s="35"/>
      <c r="Q24" s="35"/>
      <c r="R24" s="35"/>
      <c r="S24" s="35"/>
      <c r="T24" s="35"/>
      <c r="U24" s="35"/>
      <c r="V24" s="35"/>
      <c r="W24" s="35"/>
      <c r="X24" s="73">
        <f t="shared" si="0"/>
        <v>0</v>
      </c>
      <c r="Y24" s="37">
        <f t="shared" si="1"/>
        <v>365275</v>
      </c>
    </row>
    <row r="25" spans="1:25" x14ac:dyDescent="0.3">
      <c r="A25" s="29" t="s">
        <v>60</v>
      </c>
      <c r="B25" s="29" t="s">
        <v>82</v>
      </c>
      <c r="C25" s="30" t="s">
        <v>83</v>
      </c>
      <c r="D25" s="30">
        <v>2027</v>
      </c>
      <c r="E25" s="30" t="s">
        <v>39</v>
      </c>
      <c r="F25" s="74" t="s">
        <v>40</v>
      </c>
      <c r="G25" s="75">
        <v>0</v>
      </c>
      <c r="H25" s="33">
        <v>0</v>
      </c>
      <c r="I25" s="33">
        <v>30442</v>
      </c>
      <c r="J25" s="33">
        <v>57227</v>
      </c>
      <c r="K25" s="33">
        <v>1145</v>
      </c>
      <c r="L25" s="33">
        <v>0</v>
      </c>
      <c r="M25" s="33">
        <v>0</v>
      </c>
      <c r="N25" s="75">
        <v>6041</v>
      </c>
      <c r="O25" s="34" t="s">
        <v>40</v>
      </c>
      <c r="P25" s="35"/>
      <c r="Q25" s="35"/>
      <c r="R25" s="35"/>
      <c r="S25" s="35"/>
      <c r="T25" s="35"/>
      <c r="U25" s="35"/>
      <c r="V25" s="35"/>
      <c r="W25" s="35"/>
      <c r="X25" s="76">
        <f t="shared" si="0"/>
        <v>0</v>
      </c>
      <c r="Y25" s="37">
        <f t="shared" si="1"/>
        <v>94855</v>
      </c>
    </row>
    <row r="26" spans="1:25" x14ac:dyDescent="0.3">
      <c r="A26" s="29" t="s">
        <v>84</v>
      </c>
      <c r="B26" s="29" t="s">
        <v>85</v>
      </c>
      <c r="C26" s="30" t="s">
        <v>86</v>
      </c>
      <c r="D26" s="30">
        <v>2027</v>
      </c>
      <c r="E26" s="30" t="s">
        <v>39</v>
      </c>
      <c r="F26" s="77" t="s">
        <v>40</v>
      </c>
      <c r="G26" s="78">
        <v>0</v>
      </c>
      <c r="H26" s="33">
        <v>0</v>
      </c>
      <c r="I26" s="33">
        <v>0</v>
      </c>
      <c r="J26" s="33">
        <v>1190235</v>
      </c>
      <c r="K26" s="33">
        <v>0</v>
      </c>
      <c r="L26" s="33">
        <v>0</v>
      </c>
      <c r="M26" s="33">
        <v>0</v>
      </c>
      <c r="N26" s="78">
        <v>95371</v>
      </c>
      <c r="O26" s="34" t="s">
        <v>40</v>
      </c>
      <c r="P26" s="35"/>
      <c r="Q26" s="35"/>
      <c r="R26" s="35"/>
      <c r="S26" s="35"/>
      <c r="T26" s="35"/>
      <c r="U26" s="35"/>
      <c r="V26" s="35"/>
      <c r="W26" s="35"/>
      <c r="X26" s="79">
        <f t="shared" si="0"/>
        <v>0</v>
      </c>
      <c r="Y26" s="37">
        <f t="shared" si="1"/>
        <v>1285606</v>
      </c>
    </row>
    <row r="27" spans="1:25" x14ac:dyDescent="0.3">
      <c r="A27" s="29" t="s">
        <v>36</v>
      </c>
      <c r="B27" s="29" t="s">
        <v>87</v>
      </c>
      <c r="C27" s="30" t="s">
        <v>88</v>
      </c>
      <c r="D27" s="30">
        <v>2027</v>
      </c>
      <c r="E27" s="30" t="s">
        <v>39</v>
      </c>
      <c r="F27" s="80" t="s">
        <v>40</v>
      </c>
      <c r="G27" s="81">
        <v>0</v>
      </c>
      <c r="H27" s="33">
        <v>654060</v>
      </c>
      <c r="I27" s="33">
        <v>137745</v>
      </c>
      <c r="J27" s="33">
        <v>0</v>
      </c>
      <c r="K27" s="33">
        <v>0</v>
      </c>
      <c r="L27" s="33">
        <v>0</v>
      </c>
      <c r="M27" s="33">
        <v>0</v>
      </c>
      <c r="N27" s="81">
        <v>30937</v>
      </c>
      <c r="O27" s="34" t="s">
        <v>41</v>
      </c>
      <c r="P27" s="35">
        <v>0</v>
      </c>
      <c r="Q27" s="35">
        <v>12</v>
      </c>
      <c r="R27" s="35">
        <v>11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82">
        <f t="shared" si="0"/>
        <v>23</v>
      </c>
      <c r="Y27" s="37">
        <f t="shared" si="1"/>
        <v>822742</v>
      </c>
    </row>
    <row r="28" spans="1:25" x14ac:dyDescent="0.3">
      <c r="A28" s="29" t="s">
        <v>76</v>
      </c>
      <c r="B28" s="29" t="s">
        <v>89</v>
      </c>
      <c r="C28" s="30" t="s">
        <v>90</v>
      </c>
      <c r="D28" s="30">
        <v>2027</v>
      </c>
      <c r="E28" s="30" t="s">
        <v>39</v>
      </c>
      <c r="F28" s="83" t="s">
        <v>40</v>
      </c>
      <c r="G28" s="84">
        <v>0</v>
      </c>
      <c r="H28" s="33">
        <v>442620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84">
        <v>8880</v>
      </c>
      <c r="O28" s="34" t="s">
        <v>41</v>
      </c>
      <c r="P28" s="35">
        <v>0</v>
      </c>
      <c r="Q28" s="35">
        <v>0</v>
      </c>
      <c r="R28" s="35">
        <v>15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85">
        <f t="shared" si="0"/>
        <v>15</v>
      </c>
      <c r="Y28" s="37">
        <f t="shared" si="1"/>
        <v>451500</v>
      </c>
    </row>
    <row r="29" spans="1:25" x14ac:dyDescent="0.3">
      <c r="A29" s="29" t="s">
        <v>68</v>
      </c>
      <c r="B29" s="29" t="s">
        <v>91</v>
      </c>
      <c r="C29" s="30" t="s">
        <v>92</v>
      </c>
      <c r="D29" s="30">
        <v>2027</v>
      </c>
      <c r="E29" s="30" t="s">
        <v>39</v>
      </c>
      <c r="F29" s="86" t="s">
        <v>40</v>
      </c>
      <c r="G29" s="87">
        <v>0</v>
      </c>
      <c r="H29" s="33">
        <v>1265028</v>
      </c>
      <c r="I29" s="33">
        <v>589954</v>
      </c>
      <c r="J29" s="33">
        <v>0</v>
      </c>
      <c r="K29" s="33">
        <v>0</v>
      </c>
      <c r="L29" s="33">
        <v>0</v>
      </c>
      <c r="M29" s="33">
        <v>0</v>
      </c>
      <c r="N29" s="87">
        <v>128023</v>
      </c>
      <c r="O29" s="34" t="s">
        <v>41</v>
      </c>
      <c r="P29" s="35">
        <v>20</v>
      </c>
      <c r="Q29" s="35">
        <v>30</v>
      </c>
      <c r="R29" s="35">
        <v>1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88">
        <f t="shared" si="0"/>
        <v>51</v>
      </c>
      <c r="Y29" s="37">
        <f t="shared" si="1"/>
        <v>1983005</v>
      </c>
    </row>
    <row r="30" spans="1:25" x14ac:dyDescent="0.3">
      <c r="A30" s="29" t="s">
        <v>93</v>
      </c>
      <c r="B30" s="29" t="s">
        <v>94</v>
      </c>
      <c r="C30" s="30" t="s">
        <v>95</v>
      </c>
      <c r="D30" s="30">
        <v>2027</v>
      </c>
      <c r="E30" s="30" t="s">
        <v>39</v>
      </c>
      <c r="F30" s="89" t="s">
        <v>40</v>
      </c>
      <c r="G30" s="90">
        <v>0</v>
      </c>
      <c r="H30" s="33">
        <v>423120</v>
      </c>
      <c r="I30" s="33">
        <v>202540</v>
      </c>
      <c r="J30" s="33">
        <v>0</v>
      </c>
      <c r="K30" s="33">
        <v>4511</v>
      </c>
      <c r="L30" s="33">
        <v>0</v>
      </c>
      <c r="M30" s="33">
        <v>0</v>
      </c>
      <c r="N30" s="90">
        <v>48908</v>
      </c>
      <c r="O30" s="34" t="s">
        <v>96</v>
      </c>
      <c r="P30" s="35">
        <v>0</v>
      </c>
      <c r="Q30" s="35">
        <v>1</v>
      </c>
      <c r="R30" s="35">
        <v>9</v>
      </c>
      <c r="S30" s="35">
        <v>4</v>
      </c>
      <c r="T30" s="35">
        <v>0</v>
      </c>
      <c r="U30" s="35">
        <v>0</v>
      </c>
      <c r="V30" s="35">
        <v>0</v>
      </c>
      <c r="W30" s="35">
        <v>0</v>
      </c>
      <c r="X30" s="91">
        <f t="shared" si="0"/>
        <v>14</v>
      </c>
      <c r="Y30" s="37">
        <f t="shared" si="1"/>
        <v>679079</v>
      </c>
    </row>
    <row r="31" spans="1:25" x14ac:dyDescent="0.3">
      <c r="A31" s="29" t="s">
        <v>97</v>
      </c>
      <c r="B31" s="29" t="s">
        <v>98</v>
      </c>
      <c r="C31" s="30" t="s">
        <v>99</v>
      </c>
      <c r="D31" s="30">
        <v>2027</v>
      </c>
      <c r="E31" s="30" t="s">
        <v>39</v>
      </c>
      <c r="F31" s="92" t="s">
        <v>40</v>
      </c>
      <c r="G31" s="93">
        <v>0</v>
      </c>
      <c r="H31" s="33">
        <v>0</v>
      </c>
      <c r="I31" s="33">
        <v>108766</v>
      </c>
      <c r="J31" s="33">
        <v>233646</v>
      </c>
      <c r="K31" s="33">
        <v>0</v>
      </c>
      <c r="L31" s="33">
        <v>0</v>
      </c>
      <c r="M31" s="33">
        <v>0</v>
      </c>
      <c r="N31" s="93">
        <v>7786</v>
      </c>
      <c r="O31" s="34" t="s">
        <v>40</v>
      </c>
      <c r="P31" s="35"/>
      <c r="Q31" s="35"/>
      <c r="R31" s="35"/>
      <c r="S31" s="35"/>
      <c r="T31" s="35"/>
      <c r="U31" s="35"/>
      <c r="V31" s="35"/>
      <c r="W31" s="35"/>
      <c r="X31" s="94">
        <f t="shared" si="0"/>
        <v>0</v>
      </c>
      <c r="Y31" s="37">
        <f t="shared" si="1"/>
        <v>350198</v>
      </c>
    </row>
    <row r="32" spans="1:25" x14ac:dyDescent="0.3">
      <c r="A32" s="29" t="s">
        <v>100</v>
      </c>
      <c r="B32" s="29" t="s">
        <v>101</v>
      </c>
      <c r="C32" s="30" t="s">
        <v>102</v>
      </c>
      <c r="D32" s="30">
        <v>2027</v>
      </c>
      <c r="E32" s="30" t="s">
        <v>39</v>
      </c>
      <c r="F32" s="95" t="s">
        <v>40</v>
      </c>
      <c r="G32" s="96">
        <v>0</v>
      </c>
      <c r="H32" s="33">
        <v>445368</v>
      </c>
      <c r="I32" s="33">
        <v>123569</v>
      </c>
      <c r="J32" s="33">
        <v>0</v>
      </c>
      <c r="K32" s="33">
        <v>0</v>
      </c>
      <c r="L32" s="33">
        <v>0</v>
      </c>
      <c r="M32" s="33">
        <v>0</v>
      </c>
      <c r="N32" s="96">
        <v>34475</v>
      </c>
      <c r="O32" s="34" t="s">
        <v>41</v>
      </c>
      <c r="P32" s="35">
        <v>0</v>
      </c>
      <c r="Q32" s="35">
        <v>5</v>
      </c>
      <c r="R32" s="35">
        <v>8</v>
      </c>
      <c r="S32" s="35">
        <v>2</v>
      </c>
      <c r="T32" s="35">
        <v>0</v>
      </c>
      <c r="U32" s="35">
        <v>0</v>
      </c>
      <c r="V32" s="35">
        <v>0</v>
      </c>
      <c r="W32" s="35">
        <v>0</v>
      </c>
      <c r="X32" s="97">
        <f t="shared" si="0"/>
        <v>15</v>
      </c>
      <c r="Y32" s="37">
        <f t="shared" si="1"/>
        <v>603412</v>
      </c>
    </row>
    <row r="33" spans="1:25" x14ac:dyDescent="0.3">
      <c r="A33" s="29" t="s">
        <v>103</v>
      </c>
      <c r="B33" s="29" t="s">
        <v>104</v>
      </c>
      <c r="C33" s="30" t="s">
        <v>105</v>
      </c>
      <c r="D33" s="30">
        <v>2027</v>
      </c>
      <c r="E33" s="30" t="s">
        <v>39</v>
      </c>
      <c r="F33" s="98" t="s">
        <v>40</v>
      </c>
      <c r="G33" s="99">
        <v>0</v>
      </c>
      <c r="H33" s="33">
        <v>0</v>
      </c>
      <c r="I33" s="33">
        <v>563647</v>
      </c>
      <c r="J33" s="33">
        <v>28205</v>
      </c>
      <c r="K33" s="33">
        <v>0</v>
      </c>
      <c r="L33" s="33">
        <v>0</v>
      </c>
      <c r="M33" s="33">
        <v>0</v>
      </c>
      <c r="N33" s="99">
        <v>50000</v>
      </c>
      <c r="O33" s="34" t="s">
        <v>40</v>
      </c>
      <c r="P33" s="35"/>
      <c r="Q33" s="35"/>
      <c r="R33" s="35"/>
      <c r="S33" s="35"/>
      <c r="T33" s="35"/>
      <c r="U33" s="35"/>
      <c r="V33" s="35"/>
      <c r="W33" s="35"/>
      <c r="X33" s="100">
        <f t="shared" si="0"/>
        <v>0</v>
      </c>
      <c r="Y33" s="37">
        <f t="shared" si="1"/>
        <v>641852</v>
      </c>
    </row>
    <row r="34" spans="1:25" x14ac:dyDescent="0.3">
      <c r="A34" s="29" t="s">
        <v>68</v>
      </c>
      <c r="B34" s="29" t="s">
        <v>106</v>
      </c>
      <c r="C34" s="30" t="s">
        <v>107</v>
      </c>
      <c r="D34" s="30">
        <v>2027</v>
      </c>
      <c r="E34" s="30" t="s">
        <v>39</v>
      </c>
      <c r="F34" s="101" t="s">
        <v>40</v>
      </c>
      <c r="G34" s="102">
        <v>0</v>
      </c>
      <c r="H34" s="33">
        <v>1544400</v>
      </c>
      <c r="I34" s="33">
        <v>458902</v>
      </c>
      <c r="J34" s="33">
        <v>0</v>
      </c>
      <c r="K34" s="33">
        <v>0</v>
      </c>
      <c r="L34" s="33">
        <v>0</v>
      </c>
      <c r="M34" s="33">
        <v>0</v>
      </c>
      <c r="N34" s="102">
        <v>121779</v>
      </c>
      <c r="O34" s="34" t="s">
        <v>41</v>
      </c>
      <c r="P34" s="35">
        <v>75</v>
      </c>
      <c r="Q34" s="35">
        <v>0</v>
      </c>
      <c r="R34" s="35">
        <v>0</v>
      </c>
      <c r="S34" s="35">
        <v>0</v>
      </c>
      <c r="T34" s="35">
        <v>0</v>
      </c>
      <c r="U34" s="35">
        <v>0</v>
      </c>
      <c r="V34" s="35">
        <v>0</v>
      </c>
      <c r="W34" s="35">
        <v>0</v>
      </c>
      <c r="X34" s="103">
        <f t="shared" si="0"/>
        <v>75</v>
      </c>
      <c r="Y34" s="37">
        <f t="shared" si="1"/>
        <v>2125081</v>
      </c>
    </row>
    <row r="35" spans="1:25" x14ac:dyDescent="0.3">
      <c r="A35" s="29" t="s">
        <v>57</v>
      </c>
      <c r="B35" s="29" t="s">
        <v>108</v>
      </c>
      <c r="C35" s="30" t="s">
        <v>109</v>
      </c>
      <c r="D35" s="30">
        <v>2027</v>
      </c>
      <c r="E35" s="30" t="s">
        <v>110</v>
      </c>
      <c r="F35" s="104" t="s">
        <v>40</v>
      </c>
      <c r="G35" s="105">
        <v>0</v>
      </c>
      <c r="H35" s="33">
        <v>0</v>
      </c>
      <c r="I35" s="33">
        <v>769373</v>
      </c>
      <c r="J35" s="33">
        <v>0</v>
      </c>
      <c r="K35" s="33">
        <v>0</v>
      </c>
      <c r="L35" s="33">
        <v>0</v>
      </c>
      <c r="M35" s="33">
        <v>0</v>
      </c>
      <c r="N35" s="105">
        <v>35000</v>
      </c>
      <c r="O35" s="34" t="s">
        <v>40</v>
      </c>
      <c r="P35" s="35"/>
      <c r="Q35" s="35"/>
      <c r="R35" s="35"/>
      <c r="S35" s="35"/>
      <c r="T35" s="35"/>
      <c r="U35" s="35"/>
      <c r="V35" s="35"/>
      <c r="W35" s="35"/>
      <c r="X35" s="106">
        <f t="shared" si="0"/>
        <v>0</v>
      </c>
      <c r="Y35" s="37">
        <f t="shared" si="1"/>
        <v>804373</v>
      </c>
    </row>
    <row r="36" spans="1:25" x14ac:dyDescent="0.3">
      <c r="A36" s="29" t="s">
        <v>111</v>
      </c>
      <c r="B36" s="29" t="s">
        <v>112</v>
      </c>
      <c r="C36" s="30" t="s">
        <v>113</v>
      </c>
      <c r="D36" s="30">
        <v>2027</v>
      </c>
      <c r="E36" s="30" t="s">
        <v>39</v>
      </c>
      <c r="F36" s="107" t="s">
        <v>40</v>
      </c>
      <c r="G36" s="108">
        <v>0</v>
      </c>
      <c r="H36" s="33">
        <v>238032</v>
      </c>
      <c r="I36" s="33">
        <v>97972</v>
      </c>
      <c r="J36" s="33">
        <v>0</v>
      </c>
      <c r="K36" s="33">
        <v>9754</v>
      </c>
      <c r="L36" s="33">
        <v>0</v>
      </c>
      <c r="M36" s="33">
        <v>0</v>
      </c>
      <c r="N36" s="108">
        <v>20000</v>
      </c>
      <c r="O36" s="34" t="s">
        <v>41</v>
      </c>
      <c r="P36" s="35">
        <v>0</v>
      </c>
      <c r="Q36" s="35">
        <v>0</v>
      </c>
      <c r="R36" s="35">
        <v>4</v>
      </c>
      <c r="S36" s="35">
        <v>2</v>
      </c>
      <c r="T36" s="35">
        <v>1</v>
      </c>
      <c r="U36" s="35">
        <v>0</v>
      </c>
      <c r="V36" s="35">
        <v>0</v>
      </c>
      <c r="W36" s="35">
        <v>0</v>
      </c>
      <c r="X36" s="109">
        <f t="shared" si="0"/>
        <v>7</v>
      </c>
      <c r="Y36" s="37">
        <f t="shared" si="1"/>
        <v>365758</v>
      </c>
    </row>
    <row r="37" spans="1:25" x14ac:dyDescent="0.3">
      <c r="A37" s="29" t="s">
        <v>103</v>
      </c>
      <c r="B37" s="29" t="s">
        <v>114</v>
      </c>
      <c r="C37" s="30" t="s">
        <v>115</v>
      </c>
      <c r="D37" s="30">
        <v>2027</v>
      </c>
      <c r="E37" s="30" t="s">
        <v>39</v>
      </c>
      <c r="F37" s="110" t="s">
        <v>40</v>
      </c>
      <c r="G37" s="111">
        <v>0</v>
      </c>
      <c r="H37" s="33">
        <v>1525116</v>
      </c>
      <c r="I37" s="33">
        <v>323938</v>
      </c>
      <c r="J37" s="33">
        <v>0</v>
      </c>
      <c r="K37" s="33">
        <v>0</v>
      </c>
      <c r="L37" s="33">
        <v>0</v>
      </c>
      <c r="M37" s="33">
        <v>0</v>
      </c>
      <c r="N37" s="111">
        <v>99418</v>
      </c>
      <c r="O37" s="34" t="s">
        <v>41</v>
      </c>
      <c r="P37" s="35">
        <v>11</v>
      </c>
      <c r="Q37" s="35">
        <v>25</v>
      </c>
      <c r="R37" s="35">
        <v>0</v>
      </c>
      <c r="S37" s="35">
        <v>17</v>
      </c>
      <c r="T37" s="35">
        <v>0</v>
      </c>
      <c r="U37" s="35">
        <v>0</v>
      </c>
      <c r="V37" s="35">
        <v>0</v>
      </c>
      <c r="W37" s="35">
        <v>0</v>
      </c>
      <c r="X37" s="112">
        <f t="shared" si="0"/>
        <v>53</v>
      </c>
      <c r="Y37" s="37">
        <f t="shared" si="1"/>
        <v>1948472</v>
      </c>
    </row>
    <row r="38" spans="1:25" x14ac:dyDescent="0.3">
      <c r="A38" s="29" t="s">
        <v>76</v>
      </c>
      <c r="B38" s="29" t="s">
        <v>116</v>
      </c>
      <c r="C38" s="30" t="s">
        <v>117</v>
      </c>
      <c r="D38" s="30">
        <v>2027</v>
      </c>
      <c r="E38" s="30" t="s">
        <v>39</v>
      </c>
      <c r="F38" s="113" t="s">
        <v>40</v>
      </c>
      <c r="G38" s="114">
        <v>0</v>
      </c>
      <c r="H38" s="33">
        <v>489144</v>
      </c>
      <c r="I38" s="33">
        <v>226935</v>
      </c>
      <c r="J38" s="33">
        <v>0</v>
      </c>
      <c r="K38" s="33">
        <v>5553</v>
      </c>
      <c r="L38" s="33">
        <v>4716</v>
      </c>
      <c r="M38" s="33">
        <v>0</v>
      </c>
      <c r="N38" s="114">
        <v>44497</v>
      </c>
      <c r="O38" s="34" t="s">
        <v>41</v>
      </c>
      <c r="P38" s="35">
        <v>1</v>
      </c>
      <c r="Q38" s="35">
        <v>1</v>
      </c>
      <c r="R38" s="35">
        <v>6</v>
      </c>
      <c r="S38" s="35">
        <v>6</v>
      </c>
      <c r="T38" s="35">
        <v>1</v>
      </c>
      <c r="U38" s="35">
        <v>0</v>
      </c>
      <c r="V38" s="35">
        <v>0</v>
      </c>
      <c r="W38" s="35">
        <v>0</v>
      </c>
      <c r="X38" s="115">
        <f t="shared" si="0"/>
        <v>15</v>
      </c>
      <c r="Y38" s="37">
        <f t="shared" si="1"/>
        <v>770845</v>
      </c>
    </row>
    <row r="39" spans="1:25" x14ac:dyDescent="0.3">
      <c r="A39" s="29" t="s">
        <v>36</v>
      </c>
      <c r="B39" s="29" t="s">
        <v>118</v>
      </c>
      <c r="C39" s="30" t="s">
        <v>119</v>
      </c>
      <c r="D39" s="30">
        <v>2027</v>
      </c>
      <c r="E39" s="30" t="s">
        <v>39</v>
      </c>
      <c r="F39" s="116" t="s">
        <v>40</v>
      </c>
      <c r="G39" s="117">
        <v>0</v>
      </c>
      <c r="H39" s="33">
        <v>799248</v>
      </c>
      <c r="I39" s="33">
        <v>203471</v>
      </c>
      <c r="J39" s="33">
        <v>0</v>
      </c>
      <c r="K39" s="33">
        <v>0</v>
      </c>
      <c r="L39" s="33">
        <v>0</v>
      </c>
      <c r="M39" s="33">
        <v>0</v>
      </c>
      <c r="N39" s="117">
        <v>56712</v>
      </c>
      <c r="O39" s="34" t="s">
        <v>41</v>
      </c>
      <c r="P39" s="35">
        <v>0</v>
      </c>
      <c r="Q39" s="35">
        <v>0</v>
      </c>
      <c r="R39" s="35">
        <v>10</v>
      </c>
      <c r="S39" s="35">
        <v>14</v>
      </c>
      <c r="T39" s="35">
        <v>0</v>
      </c>
      <c r="U39" s="35">
        <v>0</v>
      </c>
      <c r="V39" s="35">
        <v>0</v>
      </c>
      <c r="W39" s="35">
        <v>0</v>
      </c>
      <c r="X39" s="118">
        <f t="shared" si="0"/>
        <v>24</v>
      </c>
      <c r="Y39" s="37">
        <f t="shared" si="1"/>
        <v>1059431</v>
      </c>
    </row>
    <row r="40" spans="1:25" x14ac:dyDescent="0.3">
      <c r="A40" s="29" t="s">
        <v>93</v>
      </c>
      <c r="B40" s="29" t="s">
        <v>120</v>
      </c>
      <c r="C40" s="30" t="s">
        <v>121</v>
      </c>
      <c r="D40" s="30">
        <v>2027</v>
      </c>
      <c r="E40" s="30" t="s">
        <v>122</v>
      </c>
      <c r="F40" s="119" t="s">
        <v>123</v>
      </c>
      <c r="G40" s="120">
        <v>241200</v>
      </c>
      <c r="H40" s="33">
        <v>249252</v>
      </c>
      <c r="I40" s="33">
        <v>356078</v>
      </c>
      <c r="J40" s="33">
        <v>33997</v>
      </c>
      <c r="K40" s="33">
        <v>4282</v>
      </c>
      <c r="L40" s="33">
        <v>0</v>
      </c>
      <c r="M40" s="33">
        <v>0</v>
      </c>
      <c r="N40" s="120">
        <v>76605</v>
      </c>
      <c r="O40" s="34" t="s">
        <v>96</v>
      </c>
      <c r="P40" s="35">
        <v>1</v>
      </c>
      <c r="Q40" s="35">
        <v>0</v>
      </c>
      <c r="R40" s="35">
        <v>4</v>
      </c>
      <c r="S40" s="35">
        <v>4</v>
      </c>
      <c r="T40" s="35">
        <v>0</v>
      </c>
      <c r="U40" s="35">
        <v>0</v>
      </c>
      <c r="V40" s="35">
        <v>0</v>
      </c>
      <c r="W40" s="35">
        <v>0</v>
      </c>
      <c r="X40" s="121">
        <f t="shared" si="0"/>
        <v>9</v>
      </c>
      <c r="Y40" s="37">
        <f t="shared" si="1"/>
        <v>961414</v>
      </c>
    </row>
    <row r="41" spans="1:25" x14ac:dyDescent="0.3">
      <c r="A41" s="29" t="s">
        <v>97</v>
      </c>
      <c r="B41" s="29" t="s">
        <v>124</v>
      </c>
      <c r="C41" s="30" t="s">
        <v>125</v>
      </c>
      <c r="D41" s="30">
        <v>2027</v>
      </c>
      <c r="E41" s="30" t="s">
        <v>122</v>
      </c>
      <c r="F41" s="122" t="s">
        <v>40</v>
      </c>
      <c r="G41" s="123">
        <v>0</v>
      </c>
      <c r="H41" s="33">
        <v>54912</v>
      </c>
      <c r="I41" s="33">
        <v>137434</v>
      </c>
      <c r="J41" s="33">
        <v>37000</v>
      </c>
      <c r="K41" s="33">
        <v>12021</v>
      </c>
      <c r="L41" s="33">
        <v>0</v>
      </c>
      <c r="M41" s="33">
        <v>0</v>
      </c>
      <c r="N41" s="123">
        <v>7500</v>
      </c>
      <c r="O41" s="34" t="s">
        <v>41</v>
      </c>
      <c r="P41" s="35">
        <v>0</v>
      </c>
      <c r="Q41" s="35">
        <v>2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124">
        <f t="shared" si="0"/>
        <v>2</v>
      </c>
      <c r="Y41" s="37">
        <f t="shared" si="1"/>
        <v>248867</v>
      </c>
    </row>
    <row r="42" spans="1:25" x14ac:dyDescent="0.3">
      <c r="A42" s="29" t="s">
        <v>76</v>
      </c>
      <c r="B42" s="29" t="s">
        <v>126</v>
      </c>
      <c r="C42" s="30" t="s">
        <v>127</v>
      </c>
      <c r="D42" s="30">
        <v>2027</v>
      </c>
      <c r="E42" s="30" t="s">
        <v>122</v>
      </c>
      <c r="F42" s="125" t="s">
        <v>40</v>
      </c>
      <c r="G42" s="126">
        <v>0</v>
      </c>
      <c r="H42" s="33">
        <v>101532</v>
      </c>
      <c r="I42" s="33">
        <v>120050</v>
      </c>
      <c r="J42" s="33">
        <v>28804</v>
      </c>
      <c r="K42" s="33">
        <v>8172</v>
      </c>
      <c r="L42" s="33">
        <v>0</v>
      </c>
      <c r="M42" s="33">
        <v>0</v>
      </c>
      <c r="N42" s="126">
        <v>19059</v>
      </c>
      <c r="O42" s="34" t="s">
        <v>41</v>
      </c>
      <c r="P42" s="35">
        <v>0</v>
      </c>
      <c r="Q42" s="35">
        <v>0</v>
      </c>
      <c r="R42" s="35">
        <v>1</v>
      </c>
      <c r="S42" s="35">
        <v>2</v>
      </c>
      <c r="T42" s="35">
        <v>0</v>
      </c>
      <c r="U42" s="35">
        <v>0</v>
      </c>
      <c r="V42" s="35">
        <v>0</v>
      </c>
      <c r="W42" s="35">
        <v>0</v>
      </c>
      <c r="X42" s="127">
        <f t="shared" si="0"/>
        <v>3</v>
      </c>
      <c r="Y42" s="37">
        <f t="shared" si="1"/>
        <v>277617</v>
      </c>
    </row>
    <row r="43" spans="1:25" x14ac:dyDescent="0.3">
      <c r="A43" s="29" t="s">
        <v>128</v>
      </c>
      <c r="B43" s="29" t="s">
        <v>129</v>
      </c>
      <c r="C43" s="30" t="s">
        <v>130</v>
      </c>
      <c r="D43" s="30">
        <v>2027</v>
      </c>
      <c r="E43" s="30" t="s">
        <v>122</v>
      </c>
      <c r="F43" s="128" t="s">
        <v>123</v>
      </c>
      <c r="G43" s="129">
        <v>0</v>
      </c>
      <c r="H43" s="33">
        <v>464556</v>
      </c>
      <c r="I43" s="33">
        <v>138462</v>
      </c>
      <c r="J43" s="33">
        <v>101632</v>
      </c>
      <c r="K43" s="33">
        <v>0</v>
      </c>
      <c r="L43" s="33">
        <v>0</v>
      </c>
      <c r="M43" s="33">
        <v>0</v>
      </c>
      <c r="N43" s="129">
        <v>18080</v>
      </c>
      <c r="O43" s="34" t="s">
        <v>96</v>
      </c>
      <c r="P43" s="35">
        <v>0</v>
      </c>
      <c r="Q43" s="35">
        <v>0</v>
      </c>
      <c r="R43" s="35">
        <v>6</v>
      </c>
      <c r="S43" s="35">
        <v>13</v>
      </c>
      <c r="T43" s="35">
        <v>0</v>
      </c>
      <c r="U43" s="35">
        <v>0</v>
      </c>
      <c r="V43" s="35">
        <v>0</v>
      </c>
      <c r="W43" s="35">
        <v>0</v>
      </c>
      <c r="X43" s="130">
        <f t="shared" si="0"/>
        <v>19</v>
      </c>
      <c r="Y43" s="37">
        <f t="shared" si="1"/>
        <v>722730</v>
      </c>
    </row>
    <row r="44" spans="1:25" x14ac:dyDescent="0.3">
      <c r="A44" s="29" t="s">
        <v>52</v>
      </c>
      <c r="B44" s="29" t="s">
        <v>131</v>
      </c>
      <c r="C44" s="30" t="s">
        <v>132</v>
      </c>
      <c r="D44" s="30">
        <v>2027</v>
      </c>
      <c r="E44" s="30" t="s">
        <v>39</v>
      </c>
      <c r="F44" s="131" t="s">
        <v>40</v>
      </c>
      <c r="G44" s="132">
        <v>102724</v>
      </c>
      <c r="H44" s="33">
        <v>0</v>
      </c>
      <c r="I44" s="33">
        <v>46584</v>
      </c>
      <c r="J44" s="33">
        <v>14679</v>
      </c>
      <c r="K44" s="33">
        <v>0</v>
      </c>
      <c r="L44" s="33">
        <v>0</v>
      </c>
      <c r="M44" s="33">
        <v>0</v>
      </c>
      <c r="N44" s="132">
        <v>12258</v>
      </c>
      <c r="O44" s="34" t="s">
        <v>40</v>
      </c>
      <c r="P44" s="35"/>
      <c r="Q44" s="35"/>
      <c r="R44" s="35"/>
      <c r="S44" s="35"/>
      <c r="T44" s="35"/>
      <c r="U44" s="35"/>
      <c r="V44" s="35"/>
      <c r="W44" s="35"/>
      <c r="X44" s="133">
        <f t="shared" si="0"/>
        <v>0</v>
      </c>
      <c r="Y44" s="37">
        <f t="shared" si="1"/>
        <v>176245</v>
      </c>
    </row>
    <row r="45" spans="1:25" x14ac:dyDescent="0.3">
      <c r="A45" s="29" t="s">
        <v>103</v>
      </c>
      <c r="B45" s="29" t="s">
        <v>133</v>
      </c>
      <c r="C45" s="30" t="s">
        <v>134</v>
      </c>
      <c r="D45" s="30">
        <v>2027</v>
      </c>
      <c r="E45" s="30" t="s">
        <v>39</v>
      </c>
      <c r="F45" s="134" t="s">
        <v>40</v>
      </c>
      <c r="G45" s="135">
        <v>0</v>
      </c>
      <c r="H45" s="33">
        <v>0</v>
      </c>
      <c r="I45" s="33">
        <v>271094</v>
      </c>
      <c r="J45" s="33">
        <v>159499</v>
      </c>
      <c r="K45" s="33">
        <v>0</v>
      </c>
      <c r="L45" s="33">
        <v>0</v>
      </c>
      <c r="M45" s="33">
        <v>0</v>
      </c>
      <c r="N45" s="135">
        <v>33015</v>
      </c>
      <c r="O45" s="34" t="s">
        <v>40</v>
      </c>
      <c r="P45" s="35"/>
      <c r="Q45" s="35"/>
      <c r="R45" s="35"/>
      <c r="S45" s="35"/>
      <c r="T45" s="35"/>
      <c r="U45" s="35"/>
      <c r="V45" s="35"/>
      <c r="W45" s="35"/>
      <c r="X45" s="136">
        <f t="shared" si="0"/>
        <v>0</v>
      </c>
      <c r="Y45" s="37">
        <f t="shared" si="1"/>
        <v>463608</v>
      </c>
    </row>
    <row r="46" spans="1:25" x14ac:dyDescent="0.3">
      <c r="A46" s="29" t="s">
        <v>111</v>
      </c>
      <c r="B46" s="29" t="s">
        <v>135</v>
      </c>
      <c r="C46" s="30" t="s">
        <v>136</v>
      </c>
      <c r="D46" s="30">
        <v>2027</v>
      </c>
      <c r="E46" s="30" t="s">
        <v>39</v>
      </c>
      <c r="F46" s="137" t="s">
        <v>123</v>
      </c>
      <c r="G46" s="138">
        <v>0</v>
      </c>
      <c r="H46" s="33">
        <v>278496</v>
      </c>
      <c r="I46" s="33">
        <v>179128</v>
      </c>
      <c r="J46" s="33">
        <v>0</v>
      </c>
      <c r="K46" s="33">
        <v>13926</v>
      </c>
      <c r="L46" s="33">
        <v>0</v>
      </c>
      <c r="M46" s="33">
        <v>0</v>
      </c>
      <c r="N46" s="138">
        <v>15645</v>
      </c>
      <c r="O46" s="34" t="s">
        <v>41</v>
      </c>
      <c r="P46" s="35">
        <v>0</v>
      </c>
      <c r="Q46" s="35">
        <v>1</v>
      </c>
      <c r="R46" s="35">
        <v>2</v>
      </c>
      <c r="S46" s="35">
        <v>4</v>
      </c>
      <c r="T46" s="35">
        <v>1</v>
      </c>
      <c r="U46" s="35">
        <v>0</v>
      </c>
      <c r="V46" s="35">
        <v>0</v>
      </c>
      <c r="W46" s="35">
        <v>0</v>
      </c>
      <c r="X46" s="139">
        <f t="shared" si="0"/>
        <v>8</v>
      </c>
      <c r="Y46" s="37">
        <f t="shared" si="1"/>
        <v>487195</v>
      </c>
    </row>
    <row r="47" spans="1:25" x14ac:dyDescent="0.3">
      <c r="A47" s="29" t="s">
        <v>100</v>
      </c>
      <c r="B47" s="29" t="s">
        <v>137</v>
      </c>
      <c r="C47" s="30" t="s">
        <v>138</v>
      </c>
      <c r="D47" s="30">
        <v>2027</v>
      </c>
      <c r="E47" s="30" t="s">
        <v>122</v>
      </c>
      <c r="F47" s="140" t="s">
        <v>40</v>
      </c>
      <c r="G47" s="141">
        <v>0</v>
      </c>
      <c r="H47" s="33">
        <v>428868</v>
      </c>
      <c r="I47" s="33">
        <v>138830</v>
      </c>
      <c r="J47" s="33">
        <v>40000</v>
      </c>
      <c r="K47" s="33">
        <v>0</v>
      </c>
      <c r="L47" s="33">
        <v>0</v>
      </c>
      <c r="M47" s="33">
        <v>0</v>
      </c>
      <c r="N47" s="141">
        <v>39222</v>
      </c>
      <c r="O47" s="34" t="s">
        <v>41</v>
      </c>
      <c r="P47" s="35">
        <v>4</v>
      </c>
      <c r="Q47" s="35">
        <v>2</v>
      </c>
      <c r="R47" s="35">
        <v>5</v>
      </c>
      <c r="S47" s="35">
        <v>4</v>
      </c>
      <c r="T47" s="35">
        <v>0</v>
      </c>
      <c r="U47" s="35">
        <v>0</v>
      </c>
      <c r="V47" s="35">
        <v>0</v>
      </c>
      <c r="W47" s="35">
        <v>0</v>
      </c>
      <c r="X47" s="142">
        <f t="shared" si="0"/>
        <v>15</v>
      </c>
      <c r="Y47" s="37">
        <f t="shared" si="1"/>
        <v>646920</v>
      </c>
    </row>
    <row r="48" spans="1:25" x14ac:dyDescent="0.3">
      <c r="A48" s="29" t="s">
        <v>57</v>
      </c>
      <c r="B48" s="29" t="s">
        <v>139</v>
      </c>
      <c r="C48" s="30" t="s">
        <v>140</v>
      </c>
      <c r="D48" s="30">
        <v>2027</v>
      </c>
      <c r="E48" s="30" t="s">
        <v>110</v>
      </c>
      <c r="F48" s="143" t="s">
        <v>141</v>
      </c>
      <c r="G48" s="144">
        <v>0</v>
      </c>
      <c r="H48" s="33">
        <v>0</v>
      </c>
      <c r="I48" s="33">
        <v>85868</v>
      </c>
      <c r="J48" s="33">
        <v>0</v>
      </c>
      <c r="K48" s="33">
        <v>0</v>
      </c>
      <c r="L48" s="33">
        <v>0</v>
      </c>
      <c r="M48" s="33">
        <v>0</v>
      </c>
      <c r="N48" s="144">
        <v>7500</v>
      </c>
      <c r="O48" s="34" t="s">
        <v>40</v>
      </c>
      <c r="P48" s="35"/>
      <c r="Q48" s="35"/>
      <c r="R48" s="35"/>
      <c r="S48" s="35"/>
      <c r="T48" s="35"/>
      <c r="U48" s="35"/>
      <c r="V48" s="35"/>
      <c r="W48" s="35"/>
      <c r="X48" s="145">
        <f t="shared" si="0"/>
        <v>0</v>
      </c>
      <c r="Y48" s="37">
        <f t="shared" si="1"/>
        <v>93368</v>
      </c>
    </row>
    <row r="49" spans="1:25" x14ac:dyDescent="0.3">
      <c r="A49" s="29" t="s">
        <v>57</v>
      </c>
      <c r="B49" s="29" t="s">
        <v>142</v>
      </c>
      <c r="C49" s="30" t="s">
        <v>143</v>
      </c>
      <c r="D49" s="30">
        <v>2027</v>
      </c>
      <c r="E49" s="30" t="s">
        <v>20</v>
      </c>
      <c r="F49" s="146" t="s">
        <v>141</v>
      </c>
      <c r="G49" s="147">
        <v>0</v>
      </c>
      <c r="H49" s="33">
        <v>0</v>
      </c>
      <c r="I49" s="33">
        <v>0</v>
      </c>
      <c r="J49" s="33">
        <v>0</v>
      </c>
      <c r="K49" s="33">
        <v>160209</v>
      </c>
      <c r="L49" s="33">
        <v>0</v>
      </c>
      <c r="M49" s="33">
        <v>0</v>
      </c>
      <c r="N49" s="147">
        <v>13883</v>
      </c>
      <c r="O49" s="34" t="s">
        <v>40</v>
      </c>
      <c r="P49" s="35"/>
      <c r="Q49" s="35"/>
      <c r="R49" s="35"/>
      <c r="S49" s="35"/>
      <c r="T49" s="35"/>
      <c r="U49" s="35"/>
      <c r="V49" s="35"/>
      <c r="W49" s="35"/>
      <c r="X49" s="148">
        <f t="shared" si="0"/>
        <v>0</v>
      </c>
      <c r="Y49" s="37">
        <f t="shared" si="1"/>
        <v>174092</v>
      </c>
    </row>
    <row r="50" spans="1:25" x14ac:dyDescent="0.3">
      <c r="A50" s="29" t="s">
        <v>57</v>
      </c>
      <c r="B50" s="29" t="s">
        <v>144</v>
      </c>
      <c r="C50" s="30" t="s">
        <v>145</v>
      </c>
      <c r="D50" s="30">
        <v>2027</v>
      </c>
      <c r="E50" s="30" t="s">
        <v>110</v>
      </c>
      <c r="F50" s="149" t="s">
        <v>123</v>
      </c>
      <c r="G50" s="150">
        <v>0</v>
      </c>
      <c r="H50" s="33">
        <v>0</v>
      </c>
      <c r="I50" s="33">
        <v>393830</v>
      </c>
      <c r="J50" s="33">
        <v>0</v>
      </c>
      <c r="K50" s="33">
        <v>0</v>
      </c>
      <c r="L50" s="33">
        <v>0</v>
      </c>
      <c r="M50" s="33">
        <v>0</v>
      </c>
      <c r="N50" s="150">
        <v>33350</v>
      </c>
      <c r="O50" s="34" t="s">
        <v>40</v>
      </c>
      <c r="P50" s="35"/>
      <c r="Q50" s="35"/>
      <c r="R50" s="35"/>
      <c r="S50" s="35"/>
      <c r="T50" s="35"/>
      <c r="U50" s="35"/>
      <c r="V50" s="35"/>
      <c r="W50" s="35"/>
      <c r="X50" s="151">
        <f t="shared" si="0"/>
        <v>0</v>
      </c>
      <c r="Y50" s="37">
        <f t="shared" si="1"/>
        <v>427180</v>
      </c>
    </row>
    <row r="51" spans="1:25" x14ac:dyDescent="0.3">
      <c r="A51" s="29" t="s">
        <v>79</v>
      </c>
      <c r="B51" s="29" t="s">
        <v>146</v>
      </c>
      <c r="C51" s="30" t="s">
        <v>147</v>
      </c>
      <c r="D51" s="30">
        <v>2027</v>
      </c>
      <c r="E51" s="30" t="s">
        <v>39</v>
      </c>
      <c r="F51" s="152" t="s">
        <v>40</v>
      </c>
      <c r="G51" s="153">
        <v>0</v>
      </c>
      <c r="H51" s="33">
        <v>377700</v>
      </c>
      <c r="I51" s="33">
        <v>111094</v>
      </c>
      <c r="J51" s="33">
        <v>0</v>
      </c>
      <c r="K51" s="33">
        <v>0</v>
      </c>
      <c r="L51" s="33">
        <v>0</v>
      </c>
      <c r="M51" s="33">
        <v>0</v>
      </c>
      <c r="N51" s="153">
        <v>39211</v>
      </c>
      <c r="O51" s="34" t="s">
        <v>41</v>
      </c>
      <c r="P51" s="35">
        <v>1</v>
      </c>
      <c r="Q51" s="35">
        <v>0</v>
      </c>
      <c r="R51" s="35">
        <v>6</v>
      </c>
      <c r="S51" s="35">
        <v>5</v>
      </c>
      <c r="T51" s="35">
        <v>0</v>
      </c>
      <c r="U51" s="35">
        <v>0</v>
      </c>
      <c r="V51" s="35">
        <v>0</v>
      </c>
      <c r="W51" s="35">
        <v>0</v>
      </c>
      <c r="X51" s="154">
        <f t="shared" si="0"/>
        <v>12</v>
      </c>
      <c r="Y51" s="37">
        <f t="shared" si="1"/>
        <v>528005</v>
      </c>
    </row>
    <row r="52" spans="1:25" x14ac:dyDescent="0.3">
      <c r="A52" s="29" t="s">
        <v>68</v>
      </c>
      <c r="B52" s="29" t="s">
        <v>148</v>
      </c>
      <c r="C52" s="30" t="s">
        <v>149</v>
      </c>
      <c r="D52" s="30">
        <v>2027</v>
      </c>
      <c r="E52" s="30" t="s">
        <v>39</v>
      </c>
      <c r="F52" s="155" t="s">
        <v>40</v>
      </c>
      <c r="G52" s="156">
        <v>0</v>
      </c>
      <c r="H52" s="33">
        <v>0</v>
      </c>
      <c r="I52" s="33">
        <v>316703</v>
      </c>
      <c r="J52" s="33">
        <v>73513</v>
      </c>
      <c r="K52" s="33">
        <v>0</v>
      </c>
      <c r="L52" s="33">
        <v>0</v>
      </c>
      <c r="M52" s="33">
        <v>0</v>
      </c>
      <c r="N52" s="156">
        <v>23626</v>
      </c>
      <c r="O52" s="34" t="s">
        <v>40</v>
      </c>
      <c r="P52" s="35"/>
      <c r="Q52" s="35"/>
      <c r="R52" s="35"/>
      <c r="S52" s="35"/>
      <c r="T52" s="35"/>
      <c r="U52" s="35"/>
      <c r="V52" s="35"/>
      <c r="W52" s="35"/>
      <c r="X52" s="157">
        <f t="shared" si="0"/>
        <v>0</v>
      </c>
      <c r="Y52" s="37">
        <f t="shared" si="1"/>
        <v>413842</v>
      </c>
    </row>
    <row r="53" spans="1:25" x14ac:dyDescent="0.3">
      <c r="A53" s="29" t="s">
        <v>100</v>
      </c>
      <c r="B53" s="29" t="s">
        <v>150</v>
      </c>
      <c r="C53" s="30" t="s">
        <v>151</v>
      </c>
      <c r="D53" s="30">
        <v>2027</v>
      </c>
      <c r="E53" s="30" t="s">
        <v>39</v>
      </c>
      <c r="F53" s="158" t="s">
        <v>40</v>
      </c>
      <c r="G53" s="159">
        <v>0</v>
      </c>
      <c r="H53" s="33">
        <v>0</v>
      </c>
      <c r="I53" s="33">
        <v>80257</v>
      </c>
      <c r="J53" s="33">
        <v>151456</v>
      </c>
      <c r="K53" s="33">
        <v>0</v>
      </c>
      <c r="L53" s="33">
        <v>0</v>
      </c>
      <c r="M53" s="33">
        <v>0</v>
      </c>
      <c r="N53" s="159">
        <v>19140</v>
      </c>
      <c r="O53" s="34" t="s">
        <v>40</v>
      </c>
      <c r="P53" s="35"/>
      <c r="Q53" s="35"/>
      <c r="R53" s="35"/>
      <c r="S53" s="35"/>
      <c r="T53" s="35"/>
      <c r="U53" s="35"/>
      <c r="V53" s="35"/>
      <c r="W53" s="35"/>
      <c r="X53" s="160">
        <f t="shared" si="0"/>
        <v>0</v>
      </c>
      <c r="Y53" s="37">
        <f t="shared" si="1"/>
        <v>250853</v>
      </c>
    </row>
    <row r="54" spans="1:25" x14ac:dyDescent="0.3">
      <c r="A54" s="29" t="s">
        <v>57</v>
      </c>
      <c r="B54" s="29" t="s">
        <v>152</v>
      </c>
      <c r="C54" s="30" t="s">
        <v>153</v>
      </c>
      <c r="D54" s="30">
        <v>2027</v>
      </c>
      <c r="E54" s="30" t="s">
        <v>110</v>
      </c>
      <c r="F54" s="161" t="s">
        <v>141</v>
      </c>
      <c r="G54" s="162">
        <v>0</v>
      </c>
      <c r="H54" s="33">
        <v>0</v>
      </c>
      <c r="I54" s="33">
        <v>174423</v>
      </c>
      <c r="J54" s="33">
        <v>0</v>
      </c>
      <c r="K54" s="33">
        <v>0</v>
      </c>
      <c r="L54" s="33">
        <v>0</v>
      </c>
      <c r="M54" s="33">
        <v>0</v>
      </c>
      <c r="N54" s="162">
        <v>15234</v>
      </c>
      <c r="O54" s="34" t="s">
        <v>40</v>
      </c>
      <c r="P54" s="35"/>
      <c r="Q54" s="35"/>
      <c r="R54" s="35"/>
      <c r="S54" s="35"/>
      <c r="T54" s="35"/>
      <c r="U54" s="35"/>
      <c r="V54" s="35"/>
      <c r="W54" s="35"/>
      <c r="X54" s="163">
        <f t="shared" si="0"/>
        <v>0</v>
      </c>
      <c r="Y54" s="37">
        <f t="shared" si="1"/>
        <v>189657</v>
      </c>
    </row>
    <row r="55" spans="1:25" x14ac:dyDescent="0.3">
      <c r="A55" s="29" t="s">
        <v>79</v>
      </c>
      <c r="B55" s="29" t="s">
        <v>154</v>
      </c>
      <c r="C55" s="30" t="s">
        <v>155</v>
      </c>
      <c r="D55" s="30">
        <v>2027</v>
      </c>
      <c r="E55" s="30" t="s">
        <v>122</v>
      </c>
      <c r="F55" s="164" t="s">
        <v>123</v>
      </c>
      <c r="G55" s="165">
        <v>144000</v>
      </c>
      <c r="H55" s="33">
        <v>526584</v>
      </c>
      <c r="I55" s="33">
        <v>305920</v>
      </c>
      <c r="J55" s="33">
        <v>42280</v>
      </c>
      <c r="K55" s="33">
        <v>0</v>
      </c>
      <c r="L55" s="33">
        <v>0</v>
      </c>
      <c r="M55" s="33">
        <v>0</v>
      </c>
      <c r="N55" s="165">
        <v>86230</v>
      </c>
      <c r="O55" s="34" t="s">
        <v>41</v>
      </c>
      <c r="P55" s="35">
        <v>6</v>
      </c>
      <c r="Q55" s="35">
        <v>1</v>
      </c>
      <c r="R55" s="35">
        <v>5</v>
      </c>
      <c r="S55" s="35">
        <v>5</v>
      </c>
      <c r="T55" s="35">
        <v>1</v>
      </c>
      <c r="U55" s="35">
        <v>0</v>
      </c>
      <c r="V55" s="35">
        <v>0</v>
      </c>
      <c r="W55" s="35">
        <v>0</v>
      </c>
      <c r="X55" s="166">
        <f t="shared" si="0"/>
        <v>18</v>
      </c>
      <c r="Y55" s="37">
        <f t="shared" si="1"/>
        <v>1105014</v>
      </c>
    </row>
    <row r="56" spans="1:25" x14ac:dyDescent="0.3">
      <c r="A56" s="29" t="s">
        <v>57</v>
      </c>
      <c r="B56" s="29" t="s">
        <v>156</v>
      </c>
      <c r="C56" s="30" t="s">
        <v>157</v>
      </c>
      <c r="D56" s="30">
        <v>2027</v>
      </c>
      <c r="E56" s="30" t="s">
        <v>39</v>
      </c>
      <c r="F56" s="167" t="s">
        <v>141</v>
      </c>
      <c r="G56" s="168">
        <v>0</v>
      </c>
      <c r="H56" s="33">
        <v>120072</v>
      </c>
      <c r="I56" s="33">
        <v>84489</v>
      </c>
      <c r="J56" s="33">
        <v>0</v>
      </c>
      <c r="K56" s="33">
        <v>0</v>
      </c>
      <c r="L56" s="33">
        <v>0</v>
      </c>
      <c r="M56" s="33">
        <v>0</v>
      </c>
      <c r="N56" s="168">
        <v>14377</v>
      </c>
      <c r="O56" s="34" t="s">
        <v>41</v>
      </c>
      <c r="P56" s="35">
        <v>1</v>
      </c>
      <c r="Q56" s="35">
        <v>1</v>
      </c>
      <c r="R56" s="35">
        <v>0</v>
      </c>
      <c r="S56" s="35">
        <v>2</v>
      </c>
      <c r="T56" s="35">
        <v>0</v>
      </c>
      <c r="U56" s="35">
        <v>0</v>
      </c>
      <c r="V56" s="35">
        <v>0</v>
      </c>
      <c r="W56" s="35">
        <v>0</v>
      </c>
      <c r="X56" s="169">
        <f t="shared" si="0"/>
        <v>4</v>
      </c>
      <c r="Y56" s="37">
        <f t="shared" si="1"/>
        <v>218938</v>
      </c>
    </row>
    <row r="57" spans="1:25" x14ac:dyDescent="0.3">
      <c r="A57" s="29" t="s">
        <v>57</v>
      </c>
      <c r="B57" s="29" t="s">
        <v>158</v>
      </c>
      <c r="C57" s="30" t="s">
        <v>159</v>
      </c>
      <c r="D57" s="30">
        <v>2027</v>
      </c>
      <c r="E57" s="30" t="s">
        <v>110</v>
      </c>
      <c r="F57" s="170" t="s">
        <v>141</v>
      </c>
      <c r="G57" s="171">
        <v>0</v>
      </c>
      <c r="H57" s="33">
        <v>0</v>
      </c>
      <c r="I57" s="33">
        <v>1332250</v>
      </c>
      <c r="J57" s="33">
        <v>0</v>
      </c>
      <c r="K57" s="33">
        <v>0</v>
      </c>
      <c r="L57" s="33">
        <v>0</v>
      </c>
      <c r="M57" s="33">
        <v>0</v>
      </c>
      <c r="N57" s="171">
        <v>116362</v>
      </c>
      <c r="O57" s="34" t="s">
        <v>40</v>
      </c>
      <c r="P57" s="35"/>
      <c r="Q57" s="35"/>
      <c r="R57" s="35"/>
      <c r="S57" s="35"/>
      <c r="T57" s="35"/>
      <c r="U57" s="35"/>
      <c r="V57" s="35"/>
      <c r="W57" s="35"/>
      <c r="X57" s="172">
        <f t="shared" si="0"/>
        <v>0</v>
      </c>
      <c r="Y57" s="37">
        <f t="shared" si="1"/>
        <v>1448612</v>
      </c>
    </row>
    <row r="58" spans="1:25" x14ac:dyDescent="0.3">
      <c r="A58" s="29" t="s">
        <v>57</v>
      </c>
      <c r="B58" s="29" t="s">
        <v>160</v>
      </c>
      <c r="C58" s="30" t="s">
        <v>161</v>
      </c>
      <c r="D58" s="30">
        <v>2027</v>
      </c>
      <c r="E58" s="30" t="s">
        <v>122</v>
      </c>
      <c r="F58" s="173" t="s">
        <v>141</v>
      </c>
      <c r="G58" s="174">
        <v>578196</v>
      </c>
      <c r="H58" s="33">
        <v>1002684</v>
      </c>
      <c r="I58" s="33">
        <v>693754</v>
      </c>
      <c r="J58" s="33">
        <v>102036</v>
      </c>
      <c r="K58" s="33">
        <v>0</v>
      </c>
      <c r="L58" s="33">
        <v>0</v>
      </c>
      <c r="M58" s="33">
        <v>0</v>
      </c>
      <c r="N58" s="174">
        <v>186084</v>
      </c>
      <c r="O58" s="34" t="s">
        <v>41</v>
      </c>
      <c r="P58" s="35">
        <v>5</v>
      </c>
      <c r="Q58" s="35">
        <v>20</v>
      </c>
      <c r="R58" s="35">
        <v>7</v>
      </c>
      <c r="S58" s="35">
        <v>4</v>
      </c>
      <c r="T58" s="35">
        <v>0</v>
      </c>
      <c r="U58" s="35">
        <v>0</v>
      </c>
      <c r="V58" s="35">
        <v>0</v>
      </c>
      <c r="W58" s="35">
        <v>0</v>
      </c>
      <c r="X58" s="175">
        <f t="shared" si="0"/>
        <v>36</v>
      </c>
      <c r="Y58" s="37">
        <f t="shared" si="1"/>
        <v>2562754</v>
      </c>
    </row>
    <row r="59" spans="1:25" x14ac:dyDescent="0.3">
      <c r="A59" s="29" t="s">
        <v>162</v>
      </c>
      <c r="B59" s="29" t="s">
        <v>163</v>
      </c>
      <c r="C59" s="30" t="s">
        <v>164</v>
      </c>
      <c r="D59" s="30">
        <v>2027</v>
      </c>
      <c r="E59" s="30" t="s">
        <v>39</v>
      </c>
      <c r="F59" s="176" t="s">
        <v>40</v>
      </c>
      <c r="G59" s="177">
        <v>0</v>
      </c>
      <c r="H59" s="33">
        <v>0</v>
      </c>
      <c r="I59" s="33">
        <v>263327</v>
      </c>
      <c r="J59" s="33">
        <v>0</v>
      </c>
      <c r="K59" s="33">
        <v>0</v>
      </c>
      <c r="L59" s="33">
        <v>0</v>
      </c>
      <c r="M59" s="33">
        <v>0</v>
      </c>
      <c r="N59" s="177">
        <v>20000</v>
      </c>
      <c r="O59" s="34" t="s">
        <v>40</v>
      </c>
      <c r="P59" s="35"/>
      <c r="Q59" s="35"/>
      <c r="R59" s="35"/>
      <c r="S59" s="35"/>
      <c r="T59" s="35"/>
      <c r="U59" s="35"/>
      <c r="V59" s="35"/>
      <c r="W59" s="35"/>
      <c r="X59" s="178">
        <f t="shared" si="0"/>
        <v>0</v>
      </c>
      <c r="Y59" s="37">
        <f t="shared" si="1"/>
        <v>283327</v>
      </c>
    </row>
    <row r="60" spans="1:25" x14ac:dyDescent="0.3">
      <c r="A60" s="29" t="s">
        <v>36</v>
      </c>
      <c r="B60" s="29" t="s">
        <v>165</v>
      </c>
      <c r="C60" s="30" t="s">
        <v>166</v>
      </c>
      <c r="D60" s="30">
        <v>2027</v>
      </c>
      <c r="E60" s="30" t="s">
        <v>39</v>
      </c>
      <c r="F60" s="179" t="s">
        <v>40</v>
      </c>
      <c r="G60" s="180">
        <v>0</v>
      </c>
      <c r="H60" s="33">
        <v>1819620</v>
      </c>
      <c r="I60" s="33">
        <v>373990</v>
      </c>
      <c r="J60" s="33">
        <v>0</v>
      </c>
      <c r="K60" s="33">
        <v>0</v>
      </c>
      <c r="L60" s="33">
        <v>0</v>
      </c>
      <c r="M60" s="33">
        <v>0</v>
      </c>
      <c r="N60" s="180">
        <v>146266</v>
      </c>
      <c r="O60" s="34" t="s">
        <v>41</v>
      </c>
      <c r="P60" s="35">
        <v>0</v>
      </c>
      <c r="Q60" s="35">
        <v>27</v>
      </c>
      <c r="R60" s="35">
        <v>28</v>
      </c>
      <c r="S60" s="35">
        <v>7</v>
      </c>
      <c r="T60" s="35">
        <v>0</v>
      </c>
      <c r="U60" s="35">
        <v>0</v>
      </c>
      <c r="V60" s="35">
        <v>0</v>
      </c>
      <c r="W60" s="35">
        <v>0</v>
      </c>
      <c r="X60" s="181">
        <f t="shared" si="0"/>
        <v>62</v>
      </c>
      <c r="Y60" s="37">
        <f t="shared" si="1"/>
        <v>2339876</v>
      </c>
    </row>
    <row r="61" spans="1:25" x14ac:dyDescent="0.3">
      <c r="A61" s="29" t="s">
        <v>167</v>
      </c>
      <c r="B61" s="29" t="s">
        <v>168</v>
      </c>
      <c r="C61" s="30" t="s">
        <v>169</v>
      </c>
      <c r="D61" s="30">
        <v>2027</v>
      </c>
      <c r="E61" s="30" t="s">
        <v>122</v>
      </c>
      <c r="F61" s="182" t="s">
        <v>123</v>
      </c>
      <c r="G61" s="183">
        <v>125520</v>
      </c>
      <c r="H61" s="33">
        <v>411840</v>
      </c>
      <c r="I61" s="33">
        <v>137685</v>
      </c>
      <c r="J61" s="33">
        <v>25000</v>
      </c>
      <c r="K61" s="33">
        <v>572</v>
      </c>
      <c r="L61" s="33">
        <v>0</v>
      </c>
      <c r="M61" s="33">
        <v>0</v>
      </c>
      <c r="N61" s="183">
        <v>52232</v>
      </c>
      <c r="O61" s="34" t="s">
        <v>41</v>
      </c>
      <c r="P61" s="35">
        <v>20</v>
      </c>
      <c r="Q61" s="35">
        <v>0</v>
      </c>
      <c r="R61" s="35">
        <v>0</v>
      </c>
      <c r="S61" s="35">
        <v>0</v>
      </c>
      <c r="T61" s="35">
        <v>0</v>
      </c>
      <c r="U61" s="35">
        <v>0</v>
      </c>
      <c r="V61" s="35">
        <v>0</v>
      </c>
      <c r="W61" s="35">
        <v>0</v>
      </c>
      <c r="X61" s="184">
        <f t="shared" si="0"/>
        <v>20</v>
      </c>
      <c r="Y61" s="37">
        <f t="shared" si="1"/>
        <v>752849</v>
      </c>
    </row>
    <row r="62" spans="1:25" x14ac:dyDescent="0.3">
      <c r="A62" s="29" t="s">
        <v>170</v>
      </c>
      <c r="B62" s="29" t="s">
        <v>171</v>
      </c>
      <c r="C62" s="30" t="s">
        <v>172</v>
      </c>
      <c r="D62" s="30">
        <v>2027</v>
      </c>
      <c r="E62" s="30" t="s">
        <v>39</v>
      </c>
      <c r="F62" s="185" t="s">
        <v>40</v>
      </c>
      <c r="G62" s="186">
        <v>0</v>
      </c>
      <c r="H62" s="33">
        <v>686076</v>
      </c>
      <c r="I62" s="33">
        <v>411335</v>
      </c>
      <c r="J62" s="33">
        <v>0</v>
      </c>
      <c r="K62" s="33">
        <v>2568</v>
      </c>
      <c r="L62" s="33">
        <v>0</v>
      </c>
      <c r="M62" s="33">
        <v>0</v>
      </c>
      <c r="N62" s="186">
        <v>85531</v>
      </c>
      <c r="O62" s="34" t="s">
        <v>41</v>
      </c>
      <c r="P62" s="35">
        <v>3</v>
      </c>
      <c r="Q62" s="35">
        <v>6</v>
      </c>
      <c r="R62" s="35">
        <v>5</v>
      </c>
      <c r="S62" s="35">
        <v>6</v>
      </c>
      <c r="T62" s="35">
        <v>2</v>
      </c>
      <c r="U62" s="35">
        <v>0</v>
      </c>
      <c r="V62" s="35">
        <v>0</v>
      </c>
      <c r="W62" s="35">
        <v>0</v>
      </c>
      <c r="X62" s="187">
        <f t="shared" si="0"/>
        <v>22</v>
      </c>
      <c r="Y62" s="37">
        <f t="shared" si="1"/>
        <v>1185510</v>
      </c>
    </row>
    <row r="63" spans="1:25" x14ac:dyDescent="0.3">
      <c r="A63" s="29" t="s">
        <v>36</v>
      </c>
      <c r="B63" s="29" t="s">
        <v>173</v>
      </c>
      <c r="C63" s="30" t="s">
        <v>174</v>
      </c>
      <c r="D63" s="30">
        <v>2027</v>
      </c>
      <c r="E63" s="30" t="s">
        <v>39</v>
      </c>
      <c r="F63" s="188" t="s">
        <v>40</v>
      </c>
      <c r="G63" s="189">
        <v>0</v>
      </c>
      <c r="H63" s="33">
        <v>617760</v>
      </c>
      <c r="I63" s="33">
        <v>247627</v>
      </c>
      <c r="J63" s="33">
        <v>0</v>
      </c>
      <c r="K63" s="33">
        <v>0</v>
      </c>
      <c r="L63" s="33">
        <v>1</v>
      </c>
      <c r="M63" s="33">
        <v>0</v>
      </c>
      <c r="N63" s="189">
        <v>64108</v>
      </c>
      <c r="O63" s="34" t="s">
        <v>41</v>
      </c>
      <c r="P63" s="35">
        <v>30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190">
        <f t="shared" si="0"/>
        <v>30</v>
      </c>
      <c r="Y63" s="37">
        <f t="shared" si="1"/>
        <v>929496</v>
      </c>
    </row>
    <row r="64" spans="1:25" x14ac:dyDescent="0.3">
      <c r="A64" s="29" t="s">
        <v>170</v>
      </c>
      <c r="B64" s="29" t="s">
        <v>175</v>
      </c>
      <c r="C64" s="30" t="s">
        <v>176</v>
      </c>
      <c r="D64" s="30">
        <v>2027</v>
      </c>
      <c r="E64" s="30" t="s">
        <v>39</v>
      </c>
      <c r="F64" s="191" t="s">
        <v>40</v>
      </c>
      <c r="G64" s="192">
        <v>0</v>
      </c>
      <c r="H64" s="33">
        <v>0</v>
      </c>
      <c r="I64" s="33">
        <v>439756</v>
      </c>
      <c r="J64" s="33">
        <v>11282</v>
      </c>
      <c r="K64" s="33">
        <v>2748</v>
      </c>
      <c r="L64" s="33">
        <v>1000</v>
      </c>
      <c r="M64" s="33">
        <v>0</v>
      </c>
      <c r="N64" s="192">
        <v>39550</v>
      </c>
      <c r="O64" s="34" t="s">
        <v>40</v>
      </c>
      <c r="P64" s="35"/>
      <c r="Q64" s="35"/>
      <c r="R64" s="35"/>
      <c r="S64" s="35"/>
      <c r="T64" s="35"/>
      <c r="U64" s="35"/>
      <c r="V64" s="35"/>
      <c r="W64" s="35"/>
      <c r="X64" s="193">
        <f t="shared" si="0"/>
        <v>0</v>
      </c>
      <c r="Y64" s="37">
        <f t="shared" si="1"/>
        <v>494336</v>
      </c>
    </row>
    <row r="65" spans="1:25" x14ac:dyDescent="0.3">
      <c r="A65" s="29" t="s">
        <v>93</v>
      </c>
      <c r="B65" s="29" t="s">
        <v>177</v>
      </c>
      <c r="C65" s="30" t="s">
        <v>178</v>
      </c>
      <c r="D65" s="30">
        <v>2027</v>
      </c>
      <c r="E65" s="30" t="s">
        <v>39</v>
      </c>
      <c r="F65" s="194" t="s">
        <v>40</v>
      </c>
      <c r="G65" s="195">
        <v>0</v>
      </c>
      <c r="H65" s="33">
        <v>197484</v>
      </c>
      <c r="I65" s="33">
        <v>178847</v>
      </c>
      <c r="J65" s="33">
        <v>0</v>
      </c>
      <c r="K65" s="33">
        <v>0</v>
      </c>
      <c r="L65" s="33">
        <v>0</v>
      </c>
      <c r="M65" s="33">
        <v>0</v>
      </c>
      <c r="N65" s="195">
        <v>30502</v>
      </c>
      <c r="O65" s="34" t="s">
        <v>41</v>
      </c>
      <c r="P65" s="35">
        <v>0</v>
      </c>
      <c r="Q65" s="35">
        <v>0</v>
      </c>
      <c r="R65" s="35">
        <v>1</v>
      </c>
      <c r="S65" s="35">
        <v>2</v>
      </c>
      <c r="T65" s="35">
        <v>2</v>
      </c>
      <c r="U65" s="35">
        <v>0</v>
      </c>
      <c r="V65" s="35">
        <v>0</v>
      </c>
      <c r="W65" s="35">
        <v>0</v>
      </c>
      <c r="X65" s="196">
        <f t="shared" si="0"/>
        <v>5</v>
      </c>
      <c r="Y65" s="37">
        <f t="shared" si="1"/>
        <v>406833</v>
      </c>
    </row>
    <row r="66" spans="1:25" x14ac:dyDescent="0.3">
      <c r="A66" s="29" t="s">
        <v>36</v>
      </c>
      <c r="B66" s="29" t="s">
        <v>179</v>
      </c>
      <c r="C66" s="30" t="s">
        <v>180</v>
      </c>
      <c r="D66" s="30">
        <v>2027</v>
      </c>
      <c r="E66" s="30" t="s">
        <v>39</v>
      </c>
      <c r="F66" s="197" t="s">
        <v>40</v>
      </c>
      <c r="G66" s="198">
        <v>0</v>
      </c>
      <c r="H66" s="33">
        <v>575796</v>
      </c>
      <c r="I66" s="33">
        <v>425172</v>
      </c>
      <c r="J66" s="33">
        <v>0</v>
      </c>
      <c r="K66" s="33">
        <v>0</v>
      </c>
      <c r="L66" s="33">
        <v>0</v>
      </c>
      <c r="M66" s="33">
        <v>0</v>
      </c>
      <c r="N66" s="198">
        <v>77478</v>
      </c>
      <c r="O66" s="34" t="s">
        <v>41</v>
      </c>
      <c r="P66" s="35">
        <v>0</v>
      </c>
      <c r="Q66" s="35">
        <v>7</v>
      </c>
      <c r="R66" s="35">
        <v>13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199">
        <f t="shared" si="0"/>
        <v>20</v>
      </c>
      <c r="Y66" s="37">
        <f t="shared" si="1"/>
        <v>1078446</v>
      </c>
    </row>
    <row r="67" spans="1:25" x14ac:dyDescent="0.3">
      <c r="A67" s="29" t="s">
        <v>111</v>
      </c>
      <c r="B67" s="29" t="s">
        <v>181</v>
      </c>
      <c r="C67" s="30" t="s">
        <v>182</v>
      </c>
      <c r="D67" s="30">
        <v>2027</v>
      </c>
      <c r="E67" s="30" t="s">
        <v>122</v>
      </c>
      <c r="F67" s="200" t="s">
        <v>123</v>
      </c>
      <c r="G67" s="201">
        <v>0</v>
      </c>
      <c r="H67" s="33">
        <v>149508</v>
      </c>
      <c r="I67" s="33">
        <v>116169</v>
      </c>
      <c r="J67" s="33">
        <v>37778</v>
      </c>
      <c r="K67" s="33">
        <v>17202</v>
      </c>
      <c r="L67" s="33">
        <v>0</v>
      </c>
      <c r="M67" s="33">
        <v>0</v>
      </c>
      <c r="N67" s="201">
        <v>28196</v>
      </c>
      <c r="O67" s="34" t="s">
        <v>41</v>
      </c>
      <c r="P67" s="35">
        <v>0</v>
      </c>
      <c r="Q67" s="35">
        <v>0</v>
      </c>
      <c r="R67" s="35">
        <v>1</v>
      </c>
      <c r="S67" s="35">
        <v>2</v>
      </c>
      <c r="T67" s="35">
        <v>1</v>
      </c>
      <c r="U67" s="35">
        <v>0</v>
      </c>
      <c r="V67" s="35">
        <v>0</v>
      </c>
      <c r="W67" s="35">
        <v>0</v>
      </c>
      <c r="X67" s="202">
        <f t="shared" si="0"/>
        <v>4</v>
      </c>
      <c r="Y67" s="37">
        <f t="shared" si="1"/>
        <v>348853</v>
      </c>
    </row>
    <row r="68" spans="1:25" x14ac:dyDescent="0.3">
      <c r="A68" s="29" t="s">
        <v>84</v>
      </c>
      <c r="B68" s="29" t="s">
        <v>183</v>
      </c>
      <c r="C68" s="30" t="s">
        <v>184</v>
      </c>
      <c r="D68" s="30">
        <v>2027</v>
      </c>
      <c r="E68" s="30" t="s">
        <v>39</v>
      </c>
      <c r="F68" s="203" t="s">
        <v>40</v>
      </c>
      <c r="G68" s="204">
        <v>0</v>
      </c>
      <c r="H68" s="33">
        <v>509628</v>
      </c>
      <c r="I68" s="33">
        <v>338415</v>
      </c>
      <c r="J68" s="33">
        <v>0</v>
      </c>
      <c r="K68" s="33">
        <v>0</v>
      </c>
      <c r="L68" s="33">
        <v>0</v>
      </c>
      <c r="M68" s="33">
        <v>0</v>
      </c>
      <c r="N68" s="204">
        <v>70000</v>
      </c>
      <c r="O68" s="34" t="s">
        <v>41</v>
      </c>
      <c r="P68" s="35">
        <v>23</v>
      </c>
      <c r="Q68" s="35">
        <v>0</v>
      </c>
      <c r="R68" s="35">
        <v>0</v>
      </c>
      <c r="S68" s="35">
        <v>1</v>
      </c>
      <c r="T68" s="35">
        <v>0</v>
      </c>
      <c r="U68" s="35">
        <v>0</v>
      </c>
      <c r="V68" s="35">
        <v>0</v>
      </c>
      <c r="W68" s="35">
        <v>0</v>
      </c>
      <c r="X68" s="205">
        <f t="shared" si="0"/>
        <v>24</v>
      </c>
      <c r="Y68" s="37">
        <f t="shared" si="1"/>
        <v>918043</v>
      </c>
    </row>
    <row r="69" spans="1:25" x14ac:dyDescent="0.3">
      <c r="A69" s="29" t="s">
        <v>185</v>
      </c>
      <c r="B69" s="29" t="s">
        <v>186</v>
      </c>
      <c r="C69" s="30" t="s">
        <v>187</v>
      </c>
      <c r="D69" s="30">
        <v>2027</v>
      </c>
      <c r="E69" s="30" t="s">
        <v>39</v>
      </c>
      <c r="F69" s="206" t="s">
        <v>40</v>
      </c>
      <c r="G69" s="207">
        <v>0</v>
      </c>
      <c r="H69" s="33">
        <v>0</v>
      </c>
      <c r="I69" s="33">
        <v>0</v>
      </c>
      <c r="J69" s="33">
        <v>170182</v>
      </c>
      <c r="K69" s="33">
        <v>0</v>
      </c>
      <c r="L69" s="33">
        <v>0</v>
      </c>
      <c r="M69" s="33">
        <v>0</v>
      </c>
      <c r="N69" s="207">
        <v>13636</v>
      </c>
      <c r="O69" s="34" t="s">
        <v>40</v>
      </c>
      <c r="P69" s="35"/>
      <c r="Q69" s="35"/>
      <c r="R69" s="35"/>
      <c r="S69" s="35"/>
      <c r="T69" s="35"/>
      <c r="U69" s="35"/>
      <c r="V69" s="35"/>
      <c r="W69" s="35"/>
      <c r="X69" s="208">
        <f t="shared" si="0"/>
        <v>0</v>
      </c>
      <c r="Y69" s="37">
        <f t="shared" si="1"/>
        <v>183818</v>
      </c>
    </row>
    <row r="70" spans="1:25" x14ac:dyDescent="0.3">
      <c r="A70" s="29"/>
      <c r="B70" s="29"/>
      <c r="C70" s="30"/>
      <c r="D70" s="30"/>
      <c r="E70" s="30"/>
      <c r="F70" s="209"/>
      <c r="G70" s="210"/>
      <c r="H70" s="33"/>
      <c r="I70" s="33"/>
      <c r="J70" s="33"/>
      <c r="K70" s="33"/>
      <c r="L70" s="33"/>
      <c r="M70" s="33"/>
      <c r="N70" s="210"/>
      <c r="O70" s="34"/>
      <c r="P70" s="35"/>
      <c r="Q70" s="35"/>
      <c r="R70" s="35"/>
      <c r="S70" s="35"/>
      <c r="T70" s="35"/>
      <c r="U70" s="35"/>
      <c r="V70" s="35"/>
      <c r="W70" s="35"/>
      <c r="X70" s="211">
        <f t="shared" si="0"/>
        <v>0</v>
      </c>
      <c r="Y70" s="37">
        <f t="shared" si="1"/>
        <v>0</v>
      </c>
    </row>
    <row r="71" spans="1:25" x14ac:dyDescent="0.3">
      <c r="A71" s="29"/>
      <c r="B71" s="29"/>
      <c r="C71" s="30"/>
      <c r="D71" s="30"/>
      <c r="E71" s="30"/>
      <c r="F71" s="212"/>
      <c r="G71" s="213"/>
      <c r="H71" s="33"/>
      <c r="I71" s="33"/>
      <c r="J71" s="33"/>
      <c r="K71" s="33"/>
      <c r="L71" s="33"/>
      <c r="M71" s="33"/>
      <c r="N71" s="213"/>
      <c r="O71" s="34"/>
      <c r="P71" s="35"/>
      <c r="Q71" s="35"/>
      <c r="R71" s="35"/>
      <c r="S71" s="35"/>
      <c r="T71" s="35"/>
      <c r="U71" s="35"/>
      <c r="V71" s="35"/>
      <c r="W71" s="35"/>
      <c r="X71" s="214">
        <f t="shared" si="0"/>
        <v>0</v>
      </c>
      <c r="Y71" s="37">
        <f t="shared" si="1"/>
        <v>0</v>
      </c>
    </row>
    <row r="72" spans="1:25" x14ac:dyDescent="0.3">
      <c r="A72" s="29"/>
      <c r="B72" s="29"/>
      <c r="C72" s="30"/>
      <c r="D72" s="30"/>
      <c r="E72" s="30"/>
      <c r="F72" s="215"/>
      <c r="G72" s="216"/>
      <c r="H72" s="33"/>
      <c r="I72" s="33"/>
      <c r="J72" s="33"/>
      <c r="K72" s="33"/>
      <c r="L72" s="33"/>
      <c r="M72" s="33"/>
      <c r="N72" s="216"/>
      <c r="O72" s="34"/>
      <c r="P72" s="35"/>
      <c r="Q72" s="35"/>
      <c r="R72" s="35"/>
      <c r="S72" s="35"/>
      <c r="T72" s="35"/>
      <c r="U72" s="35"/>
      <c r="V72" s="35"/>
      <c r="W72" s="35"/>
      <c r="X72" s="217">
        <f t="shared" si="0"/>
        <v>0</v>
      </c>
      <c r="Y72" s="37">
        <f t="shared" si="1"/>
        <v>0</v>
      </c>
    </row>
    <row r="73" spans="1:25" x14ac:dyDescent="0.3">
      <c r="A73" s="29"/>
      <c r="B73" s="29"/>
      <c r="C73" s="30"/>
      <c r="D73" s="30"/>
      <c r="E73" s="30"/>
      <c r="F73" s="218"/>
      <c r="G73" s="219"/>
      <c r="H73" s="33"/>
      <c r="I73" s="33"/>
      <c r="J73" s="33"/>
      <c r="K73" s="33"/>
      <c r="L73" s="33"/>
      <c r="M73" s="33"/>
      <c r="N73" s="219"/>
      <c r="O73" s="34"/>
      <c r="P73" s="35"/>
      <c r="Q73" s="35"/>
      <c r="R73" s="35"/>
      <c r="S73" s="35"/>
      <c r="T73" s="35"/>
      <c r="U73" s="35"/>
      <c r="V73" s="35"/>
      <c r="W73" s="35"/>
      <c r="X73" s="220">
        <f t="shared" si="0"/>
        <v>0</v>
      </c>
      <c r="Y73" s="37">
        <f t="shared" si="1"/>
        <v>0</v>
      </c>
    </row>
    <row r="74" spans="1:25" x14ac:dyDescent="0.3">
      <c r="A74" s="29"/>
      <c r="B74" s="29"/>
      <c r="C74" s="30"/>
      <c r="D74" s="30"/>
      <c r="E74" s="30"/>
      <c r="F74" s="221"/>
      <c r="G74" s="222"/>
      <c r="H74" s="33"/>
      <c r="I74" s="33"/>
      <c r="J74" s="33"/>
      <c r="K74" s="33"/>
      <c r="L74" s="33"/>
      <c r="M74" s="33"/>
      <c r="N74" s="222"/>
      <c r="O74" s="34"/>
      <c r="P74" s="35"/>
      <c r="Q74" s="35"/>
      <c r="R74" s="35"/>
      <c r="S74" s="35"/>
      <c r="T74" s="35"/>
      <c r="U74" s="35"/>
      <c r="V74" s="35"/>
      <c r="W74" s="35"/>
      <c r="X74" s="223">
        <f t="shared" si="0"/>
        <v>0</v>
      </c>
      <c r="Y74" s="37">
        <f t="shared" si="1"/>
        <v>0</v>
      </c>
    </row>
    <row r="75" spans="1:25" x14ac:dyDescent="0.3">
      <c r="A75" s="29"/>
      <c r="B75" s="29"/>
      <c r="C75" s="30"/>
      <c r="D75" s="30"/>
      <c r="E75" s="30"/>
      <c r="F75" s="224"/>
      <c r="G75" s="225"/>
      <c r="H75" s="33"/>
      <c r="I75" s="33"/>
      <c r="J75" s="33"/>
      <c r="K75" s="33"/>
      <c r="L75" s="33"/>
      <c r="M75" s="33"/>
      <c r="N75" s="225"/>
      <c r="O75" s="34"/>
      <c r="P75" s="35"/>
      <c r="Q75" s="35"/>
      <c r="R75" s="35"/>
      <c r="S75" s="35"/>
      <c r="T75" s="35"/>
      <c r="U75" s="35"/>
      <c r="V75" s="35"/>
      <c r="W75" s="35"/>
      <c r="X75" s="226">
        <f t="shared" ref="X75:X79" si="2">SUM(P75:W75)</f>
        <v>0</v>
      </c>
      <c r="Y75" s="37">
        <f t="shared" ref="Y75:Y79" si="3">SUM(G75:N75)</f>
        <v>0</v>
      </c>
    </row>
    <row r="76" spans="1:25" x14ac:dyDescent="0.3">
      <c r="A76" s="29"/>
      <c r="B76" s="29"/>
      <c r="C76" s="30"/>
      <c r="D76" s="30"/>
      <c r="E76" s="30"/>
      <c r="F76" s="227"/>
      <c r="G76" s="228"/>
      <c r="H76" s="33"/>
      <c r="I76" s="33"/>
      <c r="J76" s="33"/>
      <c r="K76" s="33"/>
      <c r="L76" s="33"/>
      <c r="M76" s="33"/>
      <c r="N76" s="228"/>
      <c r="O76" s="34"/>
      <c r="P76" s="35"/>
      <c r="Q76" s="35"/>
      <c r="R76" s="35"/>
      <c r="S76" s="35"/>
      <c r="T76" s="35"/>
      <c r="U76" s="35"/>
      <c r="V76" s="35"/>
      <c r="W76" s="35"/>
      <c r="X76" s="229">
        <f t="shared" si="2"/>
        <v>0</v>
      </c>
      <c r="Y76" s="37">
        <f t="shared" si="3"/>
        <v>0</v>
      </c>
    </row>
    <row r="77" spans="1:25" x14ac:dyDescent="0.3">
      <c r="A77" s="29"/>
      <c r="B77" s="29"/>
      <c r="C77" s="30"/>
      <c r="D77" s="30"/>
      <c r="E77" s="30"/>
      <c r="F77" s="230"/>
      <c r="G77" s="231"/>
      <c r="H77" s="33"/>
      <c r="I77" s="33"/>
      <c r="J77" s="33"/>
      <c r="K77" s="33"/>
      <c r="L77" s="33"/>
      <c r="M77" s="33"/>
      <c r="N77" s="231"/>
      <c r="O77" s="34"/>
      <c r="P77" s="35"/>
      <c r="Q77" s="35"/>
      <c r="R77" s="35"/>
      <c r="S77" s="35"/>
      <c r="T77" s="35"/>
      <c r="U77" s="35"/>
      <c r="V77" s="35"/>
      <c r="W77" s="35"/>
      <c r="X77" s="232">
        <f t="shared" si="2"/>
        <v>0</v>
      </c>
      <c r="Y77" s="37">
        <f t="shared" si="3"/>
        <v>0</v>
      </c>
    </row>
    <row r="78" spans="1:25" x14ac:dyDescent="0.3">
      <c r="A78" s="29"/>
      <c r="B78" s="29"/>
      <c r="C78" s="30"/>
      <c r="D78" s="30"/>
      <c r="E78" s="30"/>
      <c r="F78" s="233"/>
      <c r="G78" s="234"/>
      <c r="H78" s="33"/>
      <c r="I78" s="33"/>
      <c r="J78" s="33"/>
      <c r="K78" s="33"/>
      <c r="L78" s="33"/>
      <c r="M78" s="33"/>
      <c r="N78" s="234"/>
      <c r="O78" s="34"/>
      <c r="P78" s="35"/>
      <c r="Q78" s="35"/>
      <c r="R78" s="35"/>
      <c r="S78" s="35"/>
      <c r="T78" s="35"/>
      <c r="U78" s="35"/>
      <c r="V78" s="35"/>
      <c r="W78" s="35"/>
      <c r="X78" s="235">
        <f t="shared" si="2"/>
        <v>0</v>
      </c>
      <c r="Y78" s="37">
        <f t="shared" si="3"/>
        <v>0</v>
      </c>
    </row>
    <row r="79" spans="1:25" x14ac:dyDescent="0.3">
      <c r="A79" s="29"/>
      <c r="B79" s="29"/>
      <c r="C79" s="30"/>
      <c r="D79" s="30"/>
      <c r="E79" s="30"/>
      <c r="F79" s="236"/>
      <c r="G79" s="237"/>
      <c r="H79" s="33"/>
      <c r="I79" s="33"/>
      <c r="J79" s="33"/>
      <c r="K79" s="33"/>
      <c r="L79" s="33"/>
      <c r="M79" s="33"/>
      <c r="N79" s="237"/>
      <c r="O79" s="34"/>
      <c r="P79" s="35"/>
      <c r="Q79" s="35"/>
      <c r="R79" s="35"/>
      <c r="S79" s="35"/>
      <c r="T79" s="35"/>
      <c r="U79" s="35"/>
      <c r="V79" s="35"/>
      <c r="W79" s="35"/>
      <c r="X79" s="238">
        <f t="shared" si="2"/>
        <v>0</v>
      </c>
      <c r="Y79" s="37">
        <f t="shared" si="3"/>
        <v>0</v>
      </c>
    </row>
  </sheetData>
  <autoFilter ref="A10:Y10" xr:uid="{1D6E18EC-8CCE-4E6D-A8E4-89949AC50067}"/>
  <conditionalFormatting sqref="D11:D79">
    <cfRule type="expression" dxfId="2" priority="3">
      <formula>OR($D11&gt;2027,AND($D11&lt;2027,$D11&lt;&gt;""))</formula>
    </cfRule>
  </conditionalFormatting>
  <conditionalFormatting sqref="Y11:Y79">
    <cfRule type="expression" dxfId="1" priority="1">
      <formula>#REF!&lt;0</formula>
    </cfRule>
    <cfRule type="cellIs" dxfId="0" priority="2" operator="lessThan">
      <formula>0</formula>
    </cfRule>
  </conditionalFormatting>
  <dataValidations count="3">
    <dataValidation type="list" allowBlank="1" showInputMessage="1" showErrorMessage="1" sqref="O11:O79" xr:uid="{2FCC8E3D-D421-43AC-ADBD-B7702726F2D6}">
      <formula1>"FMR, Actual Rent"</formula1>
    </dataValidation>
    <dataValidation type="list" allowBlank="1" showInputMessage="1" showErrorMessage="1" sqref="F11:F79" xr:uid="{30F436E2-7D2D-483C-9305-613779B4A8EC}">
      <formula1>"DV, YHDP"</formula1>
    </dataValidation>
    <dataValidation allowBlank="1" showErrorMessage="1" sqref="A10:Y10" xr:uid="{4FE60F4F-3ED6-477F-8C5F-761353B62878}"/>
  </dataValidations>
  <pageMargins left="0.5" right="0.5" top="0.25" bottom="0.4" header="0.3" footer="0.15"/>
  <pageSetup fitToWidth="2" fitToHeight="10" orientation="landscape" r:id="rId1"/>
  <headerFooter>
    <oddFooter>&amp;L&amp;L &amp;B&amp;F&amp;R&amp;R &amp;B6/22/2026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 2026 GIW</vt:lpstr>
      <vt:lpstr>'FY 2026 GIW'!Print_Titles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Roger A</dc:creator>
  <cp:lastModifiedBy>Moore, Roger A</cp:lastModifiedBy>
  <dcterms:created xsi:type="dcterms:W3CDTF">2026-06-17T19:58:26Z</dcterms:created>
  <dcterms:modified xsi:type="dcterms:W3CDTF">2026-06-18T11:26:48Z</dcterms:modified>
</cp:coreProperties>
</file>