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ch Documentation Form" sheetId="1" r:id="rId4"/>
    <sheet state="visible" name="Match Closeout Form" sheetId="2" r:id="rId5"/>
    <sheet state="visible" name="Instructions" sheetId="3" r:id="rId6"/>
    <sheet state="visible" name="Toolbox" sheetId="4" r:id="rId7"/>
  </sheets>
  <definedNames/>
  <calcPr/>
  <extLst>
    <ext uri="GoogleSheetsCustomDataVersion2">
      <go:sheetsCustomData xmlns:go="http://customooxmlschemas.google.com/" r:id="rId8" roundtripDataChecksum="UgPkSfUmnO8lIIrgO649SeFpSnLbUhxaNKZ2Bhq9WkE="/>
    </ext>
  </extLst>
</workbook>
</file>

<file path=xl/comments1.xml><?xml version="1.0" encoding="utf-8"?>
<comments xmlns:r="http://schemas.openxmlformats.org/officeDocument/2006/relationships" xmlns="http://schemas.openxmlformats.org/spreadsheetml/2006/main">
  <authors>
    <author/>
  </authors>
  <commentList>
    <comment authorId="0" ref="F9">
      <text>
        <t xml:space="preserve">======
ID#AAAA2HHKK_4
Jessica Torres    (2023-08-02 16:37:14)
24 CFR 578.73
https://www.ecfr.gov/current/title-24/section-578.73</t>
      </text>
    </comment>
    <comment authorId="0" ref="F8">
      <text>
        <t xml:space="preserve">======
ID#AAAA2HHKK_s
Jessica Torres    (2023-08-02 16:37:14)
Enter the code connected to the contract agreement
------
ID#AAAA4we0h-8
Susan Kim    (2023-09-25 19:23:20)
This needs to be changed to Chart of Account code. We might need to change this...I'm thinking about if they use more than one source for match.</t>
      </text>
    </comment>
    <comment authorId="0" ref="A8">
      <text>
        <t xml:space="preserve">======
ID#AAAA2HHKK_o
Jessica Torres    (2023-08-02 16:37:14)
You will enter the total match amount commited to the agreement. Please refer to your agreement with RTFH to have the exact amount.
578.73</t>
      </text>
    </comment>
    <comment authorId="0" ref="A11">
      <text>
        <t xml:space="preserve">======
ID#AAAA2HHKK_k
Jessica Torres    (2023-08-02 16:37:14)
You will need to add the supporting documentation that correlates to the reported match.</t>
      </text>
    </comment>
  </commentList>
  <extLst>
    <ext uri="GoogleSheetsCustomDataVersion2">
      <go:sheetsCustomData xmlns:go="http://customooxmlschemas.google.com/" r:id="rId1" roundtripDataSignature="AMtx7mhEOgc1tMZVMVQ4ipVPEIit6dGuPw=="/>
    </ext>
  </extLst>
</comments>
</file>

<file path=xl/comments2.xml><?xml version="1.0" encoding="utf-8"?>
<comments xmlns:r="http://schemas.openxmlformats.org/officeDocument/2006/relationships" xmlns="http://schemas.openxmlformats.org/spreadsheetml/2006/main">
  <authors>
    <author/>
  </authors>
  <commentList>
    <comment authorId="0" ref="B9">
      <text>
        <t xml:space="preserve">======
ID#AAAA4wMZeh0
Susan Kim    (2023-09-25 21:04:53)
No longer applicable.
------
ID#AAAA6AAcEX0
Ronniece Boston    (2023-09-28 17:42:34)
@susan.kim@rtfhsd.org Why is the source of match no longer applicable?</t>
      </text>
    </comment>
    <comment authorId="0" ref="B6">
      <text>
        <t xml:space="preserve">======
ID#AAAA4wMZehw
Susan Kim    (2023-09-25 21:04:36)
Should we just lock the form?
------
ID#AAAA6AAcEXw
Ronniece Boston    (2023-09-28 17:37:39)
@susan.kim@rtfhsd.org if it is locked, how will the SR update?</t>
      </text>
    </comment>
    <comment authorId="0" ref="B22">
      <text>
        <t xml:space="preserve">======
ID#AAAA2HHKK_0
Jessica Torres    (2023-08-02 16:37:14)
24 CFR 578.23(c)(6)
https://www.ecfr.gov/current/title-24/part-578#p-578.23(c)(6)</t>
      </text>
    </comment>
  </commentList>
  <extLst>
    <ext uri="GoogleSheetsCustomDataVersion2">
      <go:sheetsCustomData xmlns:go="http://customooxmlschemas.google.com/" r:id="rId1" roundtripDataSignature="AMtx7mh57jQJsBS9/dRObbczY4xTl2KB2w=="/>
    </ext>
  </extLst>
</comments>
</file>

<file path=xl/sharedStrings.xml><?xml version="1.0" encoding="utf-8"?>
<sst xmlns="http://schemas.openxmlformats.org/spreadsheetml/2006/main" count="87" uniqueCount="82">
  <si>
    <t>MATCH DOCUMENTATION FORM</t>
  </si>
  <si>
    <t>SUBRECIPIENT</t>
  </si>
  <si>
    <t>Warner Studios</t>
  </si>
  <si>
    <t>PROJECT</t>
  </si>
  <si>
    <t>Prevention &amp; Diversion</t>
  </si>
  <si>
    <t>PREPARED BY</t>
  </si>
  <si>
    <t>J.Torres</t>
  </si>
  <si>
    <t>TELEPHONE NO.</t>
  </si>
  <si>
    <t>858-292-7627 ext 11</t>
  </si>
  <si>
    <t>EMAIL</t>
  </si>
  <si>
    <t xml:space="preserve">grants@rtfhsd.org </t>
  </si>
  <si>
    <t>MATCH REQUIREMENT</t>
  </si>
  <si>
    <t>COA Code</t>
  </si>
  <si>
    <t>Name of the Match Source</t>
  </si>
  <si>
    <t>18-877 HHAP</t>
  </si>
  <si>
    <t xml:space="preserve">Match </t>
  </si>
  <si>
    <t>Cash</t>
  </si>
  <si>
    <t>Government, Private?</t>
  </si>
  <si>
    <t>Private</t>
  </si>
  <si>
    <t>Attach supporting documentation for expenditures.</t>
  </si>
  <si>
    <t>MATCH</t>
  </si>
  <si>
    <t>Month Reported</t>
  </si>
  <si>
    <t>EXPENDED THIS PERIOD</t>
  </si>
  <si>
    <t>DESCRIPTION (Source and Activities)</t>
  </si>
  <si>
    <t xml:space="preserve">EXPENDED YTD </t>
  </si>
  <si>
    <t>Balance</t>
  </si>
  <si>
    <t>% of Balance Remaining</t>
  </si>
  <si>
    <t>Staff B.Bunny (CM) County of Tunes ($15,000) &amp; House of Grays ($5000)</t>
  </si>
  <si>
    <t>Staff B.Bunny (CM) County of Tunes ($5,000) &amp; House of Grays ($5000)</t>
  </si>
  <si>
    <t>Outreach services- toiletries, clothing, blankets (see attached Feb invoices/reciepts and GL)</t>
  </si>
  <si>
    <t>Outreach services- toiletries, clothing, blankets (see attached March invoices/reciepts and GL)</t>
  </si>
  <si>
    <t>24 CFR Part 578 Subpart D</t>
  </si>
  <si>
    <t>https://www.ecfr.gov/current/title-24/part-578/subpart-D</t>
  </si>
  <si>
    <t>Match Tracking Form (FY21) Agency Name (Program) (Grant Term)</t>
  </si>
  <si>
    <t>Match Source</t>
  </si>
  <si>
    <t>Staff/Match Item</t>
  </si>
  <si>
    <t>Job Title</t>
  </si>
  <si>
    <t>Annual Salary</t>
  </si>
  <si>
    <t>Match FTE % from Annual Pay</t>
  </si>
  <si>
    <t>Cost Element (CFR code)</t>
  </si>
  <si>
    <t>Eligible Activity</t>
  </si>
  <si>
    <t>Total Match</t>
  </si>
  <si>
    <t>5866-PD</t>
  </si>
  <si>
    <t>Bunny, Bugs</t>
  </si>
  <si>
    <t>CM</t>
  </si>
  <si>
    <t>24 CFR 578.53(e)(3)</t>
  </si>
  <si>
    <t>SS. Case Management</t>
  </si>
  <si>
    <t>Outreach Services</t>
  </si>
  <si>
    <t>24 CFR 578.53(e)(13)(ii)</t>
  </si>
  <si>
    <t>Total</t>
  </si>
  <si>
    <t>Match Form Instructions</t>
  </si>
  <si>
    <t xml:space="preserve"> Create a specific match COA code for the match and the specific grant</t>
  </si>
  <si>
    <t>The Match Documentation form must be submitted monthly, whether or not you have match expenditures.</t>
  </si>
  <si>
    <t xml:space="preserve">You will track all match using this form. Please update and submit this form each month. </t>
  </si>
  <si>
    <t>Supporting documentation is required for all match expenditures.</t>
  </si>
  <si>
    <t>This form is designed with formulas to reduce the time required for completion. Please do not modify this form.</t>
  </si>
  <si>
    <t>You must enter the match requirement in the designated box for the forumulas to run properly.</t>
  </si>
  <si>
    <t>Enter the amount expended for each invoice period.</t>
  </si>
  <si>
    <t>Identify the source of the match, and provide a brief description of the activities.</t>
  </si>
  <si>
    <t>The rest of the form will automatically populate.</t>
  </si>
  <si>
    <t>Submit this form along with your supporting documentation for each request for reimbursement (RFR).</t>
  </si>
  <si>
    <t>Match Closeout Form Instructions</t>
  </si>
  <si>
    <t xml:space="preserve">This form will used at the end of the grant term to support with closing out the grant and making sure the match was met and documented in the Subrecipients internal books. </t>
  </si>
  <si>
    <t xml:space="preserve">In addition to this form the subrecipient will add supporting documentation for the Match. </t>
  </si>
  <si>
    <t>Include COA codes for the match</t>
  </si>
  <si>
    <t>GL Required</t>
  </si>
  <si>
    <t>Add page numbers</t>
  </si>
  <si>
    <t>.</t>
  </si>
  <si>
    <t xml:space="preserve">*** Please note these forms are used to support the Grantee (RTFH) monitor the subrecipient's match and the report on match to HUD.                       If you have any questions on how to fill this form out or need further assistance please reach out to RTFH's Grant &amp; Contracts team. grants@rtfhsd.org </t>
  </si>
  <si>
    <t>CoC Match - Cash Match - HUD Exchange</t>
  </si>
  <si>
    <t>To summarize, sources of cash that may be used as match include:</t>
  </si>
  <si>
    <t>Grants from private, local, state, and federal resources (if not statutorily prohibited by source)</t>
  </si>
  <si>
    <t>Cash resources</t>
  </si>
  <si>
    <t>Revenues from fundraising efforts organized by the recipient or subrecipient</t>
  </si>
  <si>
    <t>Recipient or subrecipient staff working on grant eligible activities who aren't paid from the CoC Program grant but are paid from other agency resources</t>
  </si>
  <si>
    <t xml:space="preserve">It is critical that recipients and subrecipients understand their responsibilities in tracking and documenting match commitments and expenditures. You could be liable to repay funds to the U.S. Treasury if match funds are misused. https://www.hudexchange.info/homelessness-assistance/coc-esg-virtual-binders/coc-match/cash-match/documentation/ 
</t>
  </si>
  <si>
    <t>CoC Match - Ineligible Sources - HUD Exchange</t>
  </si>
  <si>
    <t>Mainstream benefits paid directly to program participants</t>
  </si>
  <si>
    <t>CoC Program funds</t>
  </si>
  <si>
    <t>Match funds already designated for another project</t>
  </si>
  <si>
    <t>Program participant savings (belong to participant, not program)</t>
  </si>
  <si>
    <t>Funds from other sources that are spent on ineligible CoC activities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</si>
</sst>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quot;$&quot;#,##0.00"/>
  </numFmts>
  <fonts count="16">
    <font>
      <sz val="11.0"/>
      <color theme="1"/>
      <name val="Calibri"/>
      <scheme val="minor"/>
    </font>
    <font>
      <b/>
      <sz val="12.0"/>
      <color theme="1"/>
      <name val="Calibri"/>
    </font>
    <font>
      <b/>
      <sz val="11.0"/>
      <color theme="1"/>
      <name val="Calibri"/>
    </font>
    <font>
      <sz val="11.0"/>
      <color theme="1"/>
      <name val="Calibri"/>
    </font>
    <font/>
    <font>
      <u/>
      <sz val="11.0"/>
      <color theme="10"/>
      <name val="Calibri"/>
    </font>
    <font>
      <color theme="1"/>
      <name val="Calibri"/>
      <scheme val="minor"/>
    </font>
    <font>
      <sz val="12.0"/>
      <color rgb="FF333333"/>
      <name val="Arial"/>
    </font>
    <font>
      <u/>
      <sz val="11.0"/>
      <color theme="10"/>
      <name val="Calibri"/>
    </font>
    <font>
      <sz val="12.0"/>
      <color rgb="FF222222"/>
      <name val="Calibri"/>
    </font>
    <font>
      <sz val="12.0"/>
      <color rgb="FF222222"/>
      <name val="Arial"/>
    </font>
    <font>
      <b/>
      <u/>
      <color rgb="FF000000"/>
    </font>
    <font>
      <sz val="11.0"/>
      <color rgb="FF000000"/>
      <name val="&quot;Open Sans&quot;"/>
    </font>
    <font>
      <b/>
      <color theme="1"/>
      <name val="Calibri"/>
      <scheme val="minor"/>
    </font>
    <font>
      <b/>
      <u/>
      <color rgb="FF0000FF"/>
    </font>
    <font>
      <sz val="11.0"/>
      <color rgb="FF333333"/>
      <name val="&quot;Open Sans&quot;"/>
    </font>
  </fonts>
  <fills count="5">
    <fill>
      <patternFill patternType="none"/>
    </fill>
    <fill>
      <patternFill patternType="lightGray"/>
    </fill>
    <fill>
      <patternFill patternType="solid">
        <fgColor rgb="FFD0CECE"/>
        <bgColor rgb="FFD0CECE"/>
      </patternFill>
    </fill>
    <fill>
      <patternFill patternType="solid">
        <fgColor rgb="FFFF9900"/>
        <bgColor rgb="FFFF9900"/>
      </patternFill>
    </fill>
    <fill>
      <patternFill patternType="solid">
        <fgColor rgb="FFFFFFFF"/>
        <bgColor rgb="FFFFFFFF"/>
      </patternFill>
    </fill>
  </fills>
  <borders count="35">
    <border/>
    <border>
      <bottom style="thin">
        <color rgb="FF000000"/>
      </bottom>
    </border>
    <border>
      <top style="thin">
        <color rgb="FF000000"/>
      </top>
      <bottom style="thin">
        <color rgb="FF000000"/>
      </bottom>
    </border>
    <border>
      <right style="medium">
        <color rgb="FF000000"/>
      </right>
    </border>
    <border>
      <left style="medium">
        <color rgb="FF000000"/>
      </left>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medium">
        <color rgb="FF000000"/>
      </top>
    </border>
    <border>
      <left style="medium">
        <color rgb="FF000000"/>
      </lef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bottom style="thin">
        <color rgb="FF000000"/>
      </bottom>
    </border>
    <border>
      <left style="thin">
        <color rgb="FF000000"/>
      </left>
      <right style="thin">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rder>
    <border>
      <left style="medium">
        <color rgb="FF000000"/>
      </left>
      <right style="thin">
        <color rgb="FF000000"/>
      </right>
      <top style="thin">
        <color rgb="FF000000"/>
      </top>
    </border>
    <border>
      <left style="thin">
        <color rgb="FF000000"/>
      </left>
      <top style="thin">
        <color rgb="FF000000"/>
      </top>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s>
  <cellStyleXfs count="1">
    <xf borderId="0" fillId="0" fontId="0" numFmtId="0" applyAlignment="1" applyFont="1"/>
  </cellStyleXfs>
  <cellXfs count="108">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left"/>
    </xf>
    <xf borderId="1" fillId="0" fontId="3" numFmtId="0" xfId="0" applyAlignment="1" applyBorder="1" applyFont="1">
      <alignment horizontal="center"/>
    </xf>
    <xf borderId="1" fillId="0" fontId="4" numFmtId="0" xfId="0" applyBorder="1" applyFont="1"/>
    <xf borderId="0" fillId="0" fontId="3" numFmtId="0" xfId="0" applyAlignment="1" applyFont="1">
      <alignment horizontal="center"/>
    </xf>
    <xf borderId="2" fillId="0" fontId="3" numFmtId="0" xfId="0" applyAlignment="1" applyBorder="1" applyFont="1">
      <alignment horizontal="center"/>
    </xf>
    <xf borderId="2" fillId="0" fontId="4" numFmtId="0" xfId="0" applyBorder="1" applyFont="1"/>
    <xf borderId="0" fillId="0" fontId="2" numFmtId="0" xfId="0" applyAlignment="1" applyFont="1">
      <alignment horizontal="right"/>
    </xf>
    <xf borderId="2" fillId="0" fontId="5" numFmtId="0" xfId="0" applyAlignment="1" applyBorder="1" applyFont="1">
      <alignment horizontal="center"/>
    </xf>
    <xf borderId="3" fillId="0" fontId="4" numFmtId="0" xfId="0" applyBorder="1" applyFont="1"/>
    <xf borderId="4" fillId="0" fontId="3" numFmtId="164" xfId="0" applyAlignment="1" applyBorder="1" applyFont="1" applyNumberFormat="1">
      <alignment horizontal="right"/>
    </xf>
    <xf borderId="0" fillId="0" fontId="3" numFmtId="164" xfId="0" applyAlignment="1" applyFont="1" applyNumberFormat="1">
      <alignment horizontal="right"/>
    </xf>
    <xf borderId="0" fillId="0" fontId="2" numFmtId="0" xfId="0" applyAlignment="1" applyFont="1">
      <alignment readingOrder="0"/>
    </xf>
    <xf borderId="4" fillId="0" fontId="3" numFmtId="0" xfId="0" applyAlignment="1" applyBorder="1" applyFont="1">
      <alignment horizontal="left" vertical="top"/>
    </xf>
    <xf borderId="0" fillId="0" fontId="3" numFmtId="0" xfId="0" applyFont="1"/>
    <xf borderId="4" fillId="0" fontId="3" numFmtId="10" xfId="0" applyAlignment="1" applyBorder="1" applyFont="1" applyNumberFormat="1">
      <alignment horizontal="center"/>
    </xf>
    <xf borderId="0" fillId="0" fontId="2" numFmtId="0" xfId="0" applyFont="1"/>
    <xf borderId="4" fillId="0" fontId="3" numFmtId="0" xfId="0" applyAlignment="1" applyBorder="1" applyFont="1">
      <alignment readingOrder="0"/>
    </xf>
    <xf borderId="0" fillId="0" fontId="3" numFmtId="10" xfId="0" applyAlignment="1" applyFont="1" applyNumberFormat="1">
      <alignment horizontal="center"/>
    </xf>
    <xf borderId="4" fillId="0" fontId="3" numFmtId="0" xfId="0" applyBorder="1" applyFont="1"/>
    <xf borderId="0" fillId="0" fontId="6" numFmtId="0" xfId="0" applyFont="1"/>
    <xf borderId="5" fillId="0" fontId="2" numFmtId="0" xfId="0" applyAlignment="1" applyBorder="1" applyFont="1">
      <alignment horizontal="center"/>
    </xf>
    <xf borderId="6" fillId="0" fontId="4" numFmtId="0" xfId="0" applyBorder="1" applyFont="1"/>
    <xf borderId="7" fillId="0" fontId="4" numFmtId="0" xfId="0" applyBorder="1" applyFont="1"/>
    <xf borderId="8" fillId="0" fontId="2" numFmtId="0" xfId="0" applyBorder="1" applyFont="1"/>
    <xf borderId="9" fillId="2" fontId="2" numFmtId="0" xfId="0" applyAlignment="1" applyBorder="1" applyFill="1" applyFont="1">
      <alignment horizontal="center" shrinkToFit="0" wrapText="1"/>
    </xf>
    <xf borderId="10" fillId="2" fontId="2" numFmtId="0" xfId="0" applyAlignment="1" applyBorder="1" applyFont="1">
      <alignment horizontal="center"/>
    </xf>
    <xf borderId="11" fillId="0" fontId="4" numFmtId="0" xfId="0" applyBorder="1" applyFont="1"/>
    <xf borderId="9" fillId="2" fontId="2" numFmtId="0" xfId="0" applyAlignment="1" applyBorder="1" applyFont="1">
      <alignment horizontal="center"/>
    </xf>
    <xf borderId="12" fillId="2" fontId="2" numFmtId="0" xfId="0" applyAlignment="1" applyBorder="1" applyFont="1">
      <alignment horizontal="center" shrinkToFit="0" wrapText="1"/>
    </xf>
    <xf borderId="8" fillId="0" fontId="3" numFmtId="16" xfId="0" applyAlignment="1" applyBorder="1" applyFont="1" applyNumberFormat="1">
      <alignment horizontal="left" vertical="top"/>
    </xf>
    <xf borderId="13" fillId="0" fontId="3" numFmtId="164" xfId="0" applyAlignment="1" applyBorder="1" applyFont="1" applyNumberFormat="1">
      <alignment horizontal="left"/>
    </xf>
    <xf borderId="10" fillId="0" fontId="3" numFmtId="164" xfId="0" applyAlignment="1" applyBorder="1" applyFont="1" applyNumberFormat="1">
      <alignment horizontal="left"/>
    </xf>
    <xf borderId="14" fillId="0" fontId="3" numFmtId="9" xfId="0" applyAlignment="1" applyBorder="1" applyFont="1" applyNumberFormat="1">
      <alignment horizontal="left"/>
    </xf>
    <xf borderId="0" fillId="0" fontId="3" numFmtId="9" xfId="0" applyFont="1" applyNumberFormat="1"/>
    <xf borderId="10" fillId="0" fontId="3" numFmtId="0" xfId="0" applyAlignment="1" applyBorder="1" applyFont="1">
      <alignment horizontal="left"/>
    </xf>
    <xf borderId="15" fillId="0" fontId="3" numFmtId="16" xfId="0" applyAlignment="1" applyBorder="1" applyFont="1" applyNumberFormat="1">
      <alignment horizontal="left" vertical="top"/>
    </xf>
    <xf borderId="16" fillId="0" fontId="3" numFmtId="164" xfId="0" applyAlignment="1" applyBorder="1" applyFont="1" applyNumberFormat="1">
      <alignment horizontal="left"/>
    </xf>
    <xf borderId="17" fillId="0" fontId="3" numFmtId="0" xfId="0" applyAlignment="1" applyBorder="1" applyFont="1">
      <alignment horizontal="left"/>
    </xf>
    <xf borderId="18" fillId="0" fontId="4" numFmtId="0" xfId="0" applyBorder="1" applyFont="1"/>
    <xf borderId="19" fillId="0" fontId="4" numFmtId="0" xfId="0" applyBorder="1" applyFont="1"/>
    <xf borderId="20" fillId="0" fontId="3" numFmtId="9" xfId="0" applyAlignment="1" applyBorder="1" applyFont="1" applyNumberFormat="1">
      <alignment horizontal="left"/>
    </xf>
    <xf borderId="0" fillId="0" fontId="3" numFmtId="14" xfId="0" applyFont="1" applyNumberFormat="1"/>
    <xf borderId="0" fillId="0" fontId="3" numFmtId="164" xfId="0" applyFont="1" applyNumberFormat="1"/>
    <xf borderId="0" fillId="0" fontId="3" numFmtId="10" xfId="0" applyAlignment="1" applyFont="1" applyNumberFormat="1">
      <alignment horizontal="left" vertical="top"/>
    </xf>
    <xf borderId="0" fillId="0" fontId="3" numFmtId="165" xfId="0" applyAlignment="1" applyFont="1" applyNumberFormat="1">
      <alignment horizontal="left" vertical="top"/>
    </xf>
    <xf borderId="11" fillId="0" fontId="3" numFmtId="164" xfId="0" applyBorder="1" applyFont="1" applyNumberFormat="1"/>
    <xf borderId="13" fillId="0" fontId="3" numFmtId="164" xfId="0" applyBorder="1" applyFont="1" applyNumberFormat="1"/>
    <xf borderId="0" fillId="0" fontId="7" numFmtId="0" xfId="0" applyFont="1"/>
    <xf borderId="0" fillId="0" fontId="8" numFmtId="0" xfId="0" applyFont="1"/>
    <xf borderId="5" fillId="0" fontId="2" numFmtId="0" xfId="0" applyAlignment="1" applyBorder="1" applyFont="1">
      <alignment horizontal="center" readingOrder="0"/>
    </xf>
    <xf borderId="21" fillId="0" fontId="4" numFmtId="0" xfId="0" applyBorder="1" applyFont="1"/>
    <xf borderId="22" fillId="0" fontId="2" numFmtId="0" xfId="0" applyAlignment="1" applyBorder="1" applyFont="1">
      <alignment readingOrder="0"/>
    </xf>
    <xf borderId="4" fillId="0" fontId="2" numFmtId="0" xfId="0" applyBorder="1" applyFont="1"/>
    <xf borderId="23" fillId="0" fontId="2" numFmtId="0" xfId="0" applyBorder="1" applyFont="1"/>
    <xf borderId="24" fillId="0" fontId="2" numFmtId="0" xfId="0" applyBorder="1" applyFont="1"/>
    <xf borderId="22" fillId="0" fontId="2" numFmtId="0" xfId="0" applyBorder="1" applyFont="1"/>
    <xf borderId="25" fillId="0" fontId="3" numFmtId="0" xfId="0" applyBorder="1" applyFont="1"/>
    <xf borderId="26" fillId="0" fontId="3" numFmtId="10" xfId="0" applyAlignment="1" applyBorder="1" applyFont="1" applyNumberFormat="1">
      <alignment horizontal="center"/>
    </xf>
    <xf borderId="27" fillId="0" fontId="3" numFmtId="0" xfId="0" applyBorder="1" applyFont="1"/>
    <xf borderId="26" fillId="0" fontId="3" numFmtId="0" xfId="0" applyBorder="1" applyFont="1"/>
    <xf borderId="26" fillId="0" fontId="3" numFmtId="164" xfId="0" applyBorder="1" applyFont="1" applyNumberFormat="1"/>
    <xf borderId="26" fillId="0" fontId="3" numFmtId="10" xfId="0" applyAlignment="1" applyBorder="1" applyFont="1" applyNumberFormat="1">
      <alignment horizontal="left" vertical="top"/>
    </xf>
    <xf borderId="28" fillId="0" fontId="3" numFmtId="0" xfId="0" applyBorder="1" applyFont="1"/>
    <xf borderId="26" fillId="0" fontId="3" numFmtId="165" xfId="0" applyAlignment="1" applyBorder="1" applyFont="1" applyNumberFormat="1">
      <alignment horizontal="left" vertical="top"/>
    </xf>
    <xf borderId="13" fillId="0" fontId="3" numFmtId="0" xfId="0" applyBorder="1" applyFont="1"/>
    <xf borderId="13" fillId="0" fontId="3" numFmtId="10" xfId="0" applyAlignment="1" applyBorder="1" applyFont="1" applyNumberFormat="1">
      <alignment horizontal="left" vertical="top"/>
    </xf>
    <xf borderId="13" fillId="0" fontId="3" numFmtId="165" xfId="0" applyAlignment="1" applyBorder="1" applyFont="1" applyNumberFormat="1">
      <alignment horizontal="left" vertical="top"/>
    </xf>
    <xf borderId="8" fillId="0" fontId="3" numFmtId="0" xfId="0" applyBorder="1" applyFont="1"/>
    <xf borderId="29" fillId="0" fontId="3" numFmtId="164" xfId="0" applyBorder="1" applyFont="1" applyNumberFormat="1"/>
    <xf borderId="30" fillId="0" fontId="3" numFmtId="0" xfId="0" applyBorder="1" applyFont="1"/>
    <xf borderId="29" fillId="0" fontId="3" numFmtId="0" xfId="0" applyBorder="1" applyFont="1"/>
    <xf borderId="29" fillId="0" fontId="3" numFmtId="10" xfId="0" applyAlignment="1" applyBorder="1" applyFont="1" applyNumberFormat="1">
      <alignment horizontal="left" vertical="top"/>
    </xf>
    <xf borderId="31" fillId="0" fontId="3" numFmtId="0" xfId="0" applyBorder="1" applyFont="1"/>
    <xf borderId="31" fillId="0" fontId="3" numFmtId="165" xfId="0" applyAlignment="1" applyBorder="1" applyFont="1" applyNumberFormat="1">
      <alignment horizontal="left" vertical="top"/>
    </xf>
    <xf borderId="32" fillId="0" fontId="2" numFmtId="0" xfId="0" applyBorder="1" applyFont="1"/>
    <xf borderId="32" fillId="0" fontId="2" numFmtId="164" xfId="0" applyBorder="1" applyFont="1" applyNumberFormat="1"/>
    <xf borderId="32" fillId="0" fontId="2" numFmtId="10" xfId="0" applyBorder="1" applyFont="1" applyNumberFormat="1"/>
    <xf borderId="32" fillId="0" fontId="2" numFmtId="165" xfId="0" applyBorder="1" applyFont="1" applyNumberFormat="1"/>
    <xf borderId="22" fillId="0" fontId="2" numFmtId="0" xfId="0" applyAlignment="1" applyBorder="1" applyFont="1">
      <alignment horizontal="center" shrinkToFit="0" wrapText="1"/>
    </xf>
    <xf borderId="33" fillId="0" fontId="4" numFmtId="0" xfId="0" applyBorder="1" applyFont="1"/>
    <xf borderId="0" fillId="0" fontId="3" numFmtId="0" xfId="0" applyAlignment="1" applyFont="1">
      <alignment horizontal="center" shrinkToFit="0" wrapText="1"/>
    </xf>
    <xf borderId="0" fillId="0" fontId="3" numFmtId="0" xfId="0" applyAlignment="1" applyFont="1">
      <alignment shrinkToFit="0" wrapText="1"/>
    </xf>
    <xf borderId="34" fillId="0" fontId="3" numFmtId="0" xfId="0" applyAlignment="1" applyBorder="1" applyFont="1">
      <alignment horizontal="center" shrinkToFit="0" vertical="top" wrapText="1"/>
    </xf>
    <xf borderId="3" fillId="0" fontId="2" numFmtId="0" xfId="0" applyAlignment="1" applyBorder="1" applyFont="1">
      <alignment readingOrder="0" shrinkToFit="0" wrapText="1"/>
    </xf>
    <xf borderId="27" fillId="0" fontId="3" numFmtId="0" xfId="0" applyAlignment="1" applyBorder="1" applyFont="1">
      <alignment horizontal="center" shrinkToFit="0" vertical="top" wrapText="1"/>
    </xf>
    <xf borderId="28" fillId="0" fontId="3" numFmtId="0" xfId="0" applyAlignment="1" applyBorder="1" applyFont="1">
      <alignment readingOrder="0" shrinkToFit="0" wrapText="1"/>
    </xf>
    <xf borderId="8" fillId="0" fontId="3" numFmtId="0" xfId="0" applyAlignment="1" applyBorder="1" applyFont="1">
      <alignment horizontal="center" shrinkToFit="0" vertical="top" wrapText="1"/>
    </xf>
    <xf borderId="14" fillId="0" fontId="3" numFmtId="0" xfId="0" applyAlignment="1" applyBorder="1" applyFont="1">
      <alignment shrinkToFit="0" wrapText="1"/>
    </xf>
    <xf borderId="15" fillId="0" fontId="3" numFmtId="0" xfId="0" applyAlignment="1" applyBorder="1" applyFont="1">
      <alignment horizontal="center" shrinkToFit="0" vertical="top" wrapText="1"/>
    </xf>
    <xf borderId="20" fillId="0" fontId="3" numFmtId="0" xfId="0" applyAlignment="1" applyBorder="1" applyFont="1">
      <alignment shrinkToFit="0" wrapText="1"/>
    </xf>
    <xf borderId="27" fillId="0" fontId="3" numFmtId="0" xfId="0" applyAlignment="1" applyBorder="1" applyFont="1">
      <alignment shrinkToFit="0" wrapText="1"/>
    </xf>
    <xf borderId="28" fillId="0" fontId="3" numFmtId="0" xfId="0" applyAlignment="1" applyBorder="1" applyFont="1">
      <alignment shrinkToFit="0" wrapText="1"/>
    </xf>
    <xf borderId="8" fillId="0" fontId="3" numFmtId="0" xfId="0" applyAlignment="1" applyBorder="1" applyFont="1">
      <alignment shrinkToFit="0" wrapText="1"/>
    </xf>
    <xf borderId="14" fillId="0" fontId="3" numFmtId="0" xfId="0" applyAlignment="1" applyBorder="1" applyFont="1">
      <alignment readingOrder="0" shrinkToFit="0" wrapText="1"/>
    </xf>
    <xf borderId="8" fillId="0" fontId="3" numFmtId="0" xfId="0" applyAlignment="1" applyBorder="1" applyFont="1">
      <alignment readingOrder="0" shrinkToFit="0" wrapText="1"/>
    </xf>
    <xf borderId="20" fillId="0" fontId="9" numFmtId="0" xfId="0" applyAlignment="1" applyBorder="1" applyFont="1">
      <alignment horizontal="left" readingOrder="0" shrinkToFit="0" vertical="center" wrapText="1"/>
    </xf>
    <xf borderId="15" fillId="0" fontId="3" numFmtId="0" xfId="0" applyAlignment="1" applyBorder="1" applyFont="1">
      <alignment readingOrder="0" shrinkToFit="0" wrapText="1"/>
    </xf>
    <xf borderId="20" fillId="0" fontId="9" numFmtId="0" xfId="0" applyAlignment="1" applyBorder="1" applyFont="1">
      <alignment horizontal="left" shrinkToFit="0" vertical="center" wrapText="1"/>
    </xf>
    <xf borderId="0" fillId="0" fontId="10" numFmtId="0" xfId="0" applyAlignment="1" applyFont="1">
      <alignment horizontal="left" readingOrder="0" shrinkToFit="0" vertical="center" wrapText="1"/>
    </xf>
    <xf borderId="0" fillId="0" fontId="2" numFmtId="0" xfId="0" applyAlignment="1" applyFont="1">
      <alignment horizontal="center" shrinkToFit="0" wrapText="1"/>
    </xf>
    <xf borderId="13" fillId="3" fontId="11" numFmtId="0" xfId="0" applyAlignment="1" applyBorder="1" applyFill="1" applyFont="1">
      <alignment readingOrder="0"/>
    </xf>
    <xf borderId="13" fillId="3" fontId="12" numFmtId="0" xfId="0" applyAlignment="1" applyBorder="1" applyFont="1">
      <alignment readingOrder="0"/>
    </xf>
    <xf borderId="13" fillId="3" fontId="12" numFmtId="0" xfId="0" applyBorder="1" applyFont="1"/>
    <xf borderId="0" fillId="0" fontId="13" numFmtId="0" xfId="0" applyAlignment="1" applyFont="1">
      <alignment readingOrder="0" shrinkToFit="0" wrapText="1"/>
    </xf>
    <xf borderId="0" fillId="0" fontId="14" numFmtId="0" xfId="0" applyAlignment="1" applyFont="1">
      <alignment readingOrder="0"/>
    </xf>
    <xf borderId="0" fillId="4" fontId="15" numFmtId="0" xfId="0" applyAlignment="1" applyFill="1" applyFont="1">
      <alignment readingOrder="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grants@rtfhsd.org" TargetMode="External"/><Relationship Id="rId3" Type="http://schemas.openxmlformats.org/officeDocument/2006/relationships/hyperlink" Target="https://www.ecfr.gov/current/title-24/part-578/subpart-D" TargetMode="External"/><Relationship Id="rId4" Type="http://schemas.openxmlformats.org/officeDocument/2006/relationships/drawing" Target="../drawings/drawing1.xml"/><Relationship Id="rId5"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hyperlink" Target="https://www.hudexchange.info/homelessness-assistance/coc-esg-virtual-binders/coc-match/cash-match/" TargetMode="External"/><Relationship Id="rId2" Type="http://schemas.openxmlformats.org/officeDocument/2006/relationships/hyperlink" Target="https://www.hudexchange.info/homelessness-assistance/coc-esg-virtual-binders/coc-match/ineligible-sources/" TargetMode="External"/><Relationship Id="rId3"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23.0"/>
  </cols>
  <sheetData>
    <row r="1">
      <c r="A1" s="1" t="s">
        <v>0</v>
      </c>
    </row>
    <row r="2" ht="17.25" customHeight="1">
      <c r="A2" s="2" t="s">
        <v>1</v>
      </c>
      <c r="C2" s="3" t="s">
        <v>2</v>
      </c>
      <c r="D2" s="4"/>
      <c r="E2" s="4"/>
      <c r="H2" s="5"/>
    </row>
    <row r="3" ht="19.5" customHeight="1">
      <c r="A3" s="2" t="s">
        <v>3</v>
      </c>
      <c r="C3" s="6" t="s">
        <v>4</v>
      </c>
      <c r="D3" s="7"/>
      <c r="E3" s="7"/>
      <c r="H3" s="5"/>
    </row>
    <row r="4" ht="19.5" customHeight="1">
      <c r="A4" s="2" t="s">
        <v>5</v>
      </c>
      <c r="C4" s="6" t="s">
        <v>6</v>
      </c>
      <c r="D4" s="7"/>
      <c r="E4" s="7"/>
      <c r="F4" s="8"/>
      <c r="G4" s="8"/>
      <c r="H4" s="5"/>
      <c r="I4" s="5"/>
    </row>
    <row r="5" ht="19.5" customHeight="1">
      <c r="A5" s="2" t="s">
        <v>7</v>
      </c>
      <c r="C5" s="6" t="s">
        <v>8</v>
      </c>
      <c r="D5" s="7"/>
      <c r="E5" s="7"/>
      <c r="F5" s="8"/>
      <c r="G5" s="8"/>
      <c r="H5" s="5"/>
      <c r="I5" s="5"/>
    </row>
    <row r="6" ht="19.5" customHeight="1">
      <c r="A6" s="2" t="s">
        <v>9</v>
      </c>
      <c r="C6" s="9" t="s">
        <v>10</v>
      </c>
      <c r="D6" s="7"/>
      <c r="E6" s="7"/>
      <c r="F6" s="8"/>
      <c r="G6" s="8"/>
      <c r="H6" s="5"/>
      <c r="I6" s="5"/>
    </row>
    <row r="7">
      <c r="A7" s="2"/>
      <c r="B7" s="2"/>
      <c r="C7" s="5"/>
      <c r="D7" s="5"/>
      <c r="E7" s="5"/>
      <c r="F7" s="8"/>
      <c r="G7" s="8"/>
      <c r="H7" s="5"/>
      <c r="I7" s="5"/>
    </row>
    <row r="8">
      <c r="A8" s="2" t="s">
        <v>11</v>
      </c>
      <c r="B8" s="10"/>
      <c r="C8" s="11">
        <v>50000.0</v>
      </c>
      <c r="D8" s="12"/>
      <c r="E8" s="12"/>
      <c r="F8" s="13" t="s">
        <v>12</v>
      </c>
      <c r="G8" s="14">
        <v>5866.0</v>
      </c>
      <c r="H8" s="15"/>
      <c r="I8" s="15"/>
    </row>
    <row r="9">
      <c r="A9" s="2" t="s">
        <v>13</v>
      </c>
      <c r="B9" s="2"/>
      <c r="C9" s="16" t="s">
        <v>14</v>
      </c>
      <c r="D9" s="15"/>
      <c r="E9" s="15"/>
      <c r="F9" s="17" t="s">
        <v>15</v>
      </c>
      <c r="G9" s="18" t="s">
        <v>16</v>
      </c>
      <c r="H9" s="15"/>
      <c r="I9" s="15"/>
    </row>
    <row r="10">
      <c r="A10" s="2"/>
      <c r="B10" s="2"/>
      <c r="C10" s="19"/>
      <c r="D10" s="15"/>
      <c r="E10" s="15"/>
      <c r="F10" s="17" t="s">
        <v>17</v>
      </c>
      <c r="G10" s="20" t="s">
        <v>18</v>
      </c>
      <c r="H10" s="5"/>
      <c r="I10" s="5"/>
    </row>
    <row r="11">
      <c r="A11" s="21" t="s">
        <v>19</v>
      </c>
    </row>
    <row r="12">
      <c r="A12" s="22" t="s">
        <v>20</v>
      </c>
      <c r="B12" s="23"/>
      <c r="C12" s="23"/>
      <c r="D12" s="23"/>
      <c r="E12" s="23"/>
      <c r="F12" s="23"/>
      <c r="G12" s="23"/>
      <c r="H12" s="23"/>
      <c r="I12" s="24"/>
    </row>
    <row r="13">
      <c r="A13" s="25" t="s">
        <v>21</v>
      </c>
      <c r="B13" s="26" t="s">
        <v>22</v>
      </c>
      <c r="C13" s="27" t="s">
        <v>23</v>
      </c>
      <c r="D13" s="7"/>
      <c r="E13" s="7"/>
      <c r="F13" s="28"/>
      <c r="G13" s="26" t="s">
        <v>24</v>
      </c>
      <c r="H13" s="29" t="s">
        <v>25</v>
      </c>
      <c r="I13" s="30" t="s">
        <v>26</v>
      </c>
    </row>
    <row r="14" ht="19.5" customHeight="1">
      <c r="A14" s="31">
        <v>45282.0</v>
      </c>
      <c r="B14" s="32">
        <v>20000.0</v>
      </c>
      <c r="C14" s="33" t="s">
        <v>27</v>
      </c>
      <c r="D14" s="7"/>
      <c r="E14" s="7"/>
      <c r="F14" s="28"/>
      <c r="G14" s="32">
        <f>B14</f>
        <v>20000</v>
      </c>
      <c r="H14" s="32">
        <f>SUM(C8-G14)</f>
        <v>30000</v>
      </c>
      <c r="I14" s="34">
        <f>SUM(H14/C8)</f>
        <v>0.6</v>
      </c>
      <c r="K14" s="35"/>
    </row>
    <row r="15" ht="19.5" customHeight="1">
      <c r="A15" s="31">
        <v>44949.0</v>
      </c>
      <c r="B15" s="32">
        <v>10000.0</v>
      </c>
      <c r="C15" s="33" t="s">
        <v>28</v>
      </c>
      <c r="D15" s="7"/>
      <c r="E15" s="7"/>
      <c r="F15" s="28"/>
      <c r="G15" s="32">
        <f t="shared" ref="G15:G25" si="1">SUM(B15+G14)</f>
        <v>30000</v>
      </c>
      <c r="H15" s="32">
        <f>SUM(C8-G15)</f>
        <v>20000</v>
      </c>
      <c r="I15" s="34">
        <f>SUM(H15/C8)</f>
        <v>0.4</v>
      </c>
    </row>
    <row r="16" ht="19.5" customHeight="1">
      <c r="A16" s="31">
        <v>44980.0</v>
      </c>
      <c r="B16" s="32">
        <v>500.0</v>
      </c>
      <c r="C16" s="36" t="s">
        <v>29</v>
      </c>
      <c r="D16" s="7"/>
      <c r="E16" s="7"/>
      <c r="F16" s="28"/>
      <c r="G16" s="32">
        <f t="shared" si="1"/>
        <v>30500</v>
      </c>
      <c r="H16" s="32">
        <f>SUM(C8-G16)</f>
        <v>19500</v>
      </c>
      <c r="I16" s="34">
        <f>SUM(H16/C8)</f>
        <v>0.39</v>
      </c>
    </row>
    <row r="17" ht="19.5" customHeight="1">
      <c r="A17" s="31">
        <v>45008.0</v>
      </c>
      <c r="B17" s="32">
        <v>1000.0</v>
      </c>
      <c r="C17" s="36" t="s">
        <v>30</v>
      </c>
      <c r="D17" s="7"/>
      <c r="E17" s="7"/>
      <c r="F17" s="28"/>
      <c r="G17" s="32">
        <f t="shared" si="1"/>
        <v>31500</v>
      </c>
      <c r="H17" s="32">
        <f>SUM(C8-G17)</f>
        <v>18500</v>
      </c>
      <c r="I17" s="34">
        <f>SUM(H17/C8)</f>
        <v>0.37</v>
      </c>
    </row>
    <row r="18" ht="19.5" customHeight="1">
      <c r="A18" s="31">
        <v>45039.0</v>
      </c>
      <c r="B18" s="32">
        <v>0.0</v>
      </c>
      <c r="C18" s="36"/>
      <c r="D18" s="7"/>
      <c r="E18" s="7"/>
      <c r="F18" s="28"/>
      <c r="G18" s="32">
        <f t="shared" si="1"/>
        <v>31500</v>
      </c>
      <c r="H18" s="32">
        <f>SUM(C8-G18)</f>
        <v>18500</v>
      </c>
      <c r="I18" s="34">
        <f>SUM(H18/C8)</f>
        <v>0.37</v>
      </c>
    </row>
    <row r="19" ht="19.5" customHeight="1">
      <c r="A19" s="31">
        <v>45069.0</v>
      </c>
      <c r="B19" s="32">
        <v>0.0</v>
      </c>
      <c r="C19" s="36"/>
      <c r="D19" s="7"/>
      <c r="E19" s="7"/>
      <c r="F19" s="28"/>
      <c r="G19" s="32">
        <f t="shared" si="1"/>
        <v>31500</v>
      </c>
      <c r="H19" s="32">
        <f>SUM(C8-G19)</f>
        <v>18500</v>
      </c>
      <c r="I19" s="34">
        <f>SUM(H19/C8)</f>
        <v>0.37</v>
      </c>
    </row>
    <row r="20" ht="19.5" customHeight="1">
      <c r="A20" s="31">
        <v>45100.0</v>
      </c>
      <c r="B20" s="32">
        <v>0.0</v>
      </c>
      <c r="C20" s="36"/>
      <c r="D20" s="7"/>
      <c r="E20" s="7"/>
      <c r="F20" s="28"/>
      <c r="G20" s="32">
        <f t="shared" si="1"/>
        <v>31500</v>
      </c>
      <c r="H20" s="32">
        <f>SUM(C8-G20)</f>
        <v>18500</v>
      </c>
      <c r="I20" s="34">
        <f>SUM(H20/C8)</f>
        <v>0.37</v>
      </c>
    </row>
    <row r="21" ht="19.5" customHeight="1">
      <c r="A21" s="31">
        <v>45130.0</v>
      </c>
      <c r="B21" s="32">
        <v>0.0</v>
      </c>
      <c r="C21" s="36"/>
      <c r="D21" s="7"/>
      <c r="E21" s="7"/>
      <c r="F21" s="28"/>
      <c r="G21" s="32">
        <f t="shared" si="1"/>
        <v>31500</v>
      </c>
      <c r="H21" s="32">
        <f>SUM(C8-G21)</f>
        <v>18500</v>
      </c>
      <c r="I21" s="34">
        <f>SUM(H21/C8)</f>
        <v>0.37</v>
      </c>
    </row>
    <row r="22" ht="19.5" customHeight="1">
      <c r="A22" s="31">
        <v>45161.0</v>
      </c>
      <c r="B22" s="32">
        <v>0.0</v>
      </c>
      <c r="C22" s="36"/>
      <c r="D22" s="7"/>
      <c r="E22" s="7"/>
      <c r="F22" s="28"/>
      <c r="G22" s="32">
        <f t="shared" si="1"/>
        <v>31500</v>
      </c>
      <c r="H22" s="32">
        <f>SUM(C8-G22)</f>
        <v>18500</v>
      </c>
      <c r="I22" s="34">
        <f>SUM(H22/C8)</f>
        <v>0.37</v>
      </c>
    </row>
    <row r="23" ht="19.5" customHeight="1">
      <c r="A23" s="31">
        <v>45192.0</v>
      </c>
      <c r="B23" s="32">
        <v>0.0</v>
      </c>
      <c r="C23" s="36"/>
      <c r="D23" s="7"/>
      <c r="E23" s="7"/>
      <c r="F23" s="28"/>
      <c r="G23" s="32">
        <f t="shared" si="1"/>
        <v>31500</v>
      </c>
      <c r="H23" s="32">
        <f>SUM(C8-G23)</f>
        <v>18500</v>
      </c>
      <c r="I23" s="34">
        <f>SUM(H23/C8)</f>
        <v>0.37</v>
      </c>
    </row>
    <row r="24" ht="19.5" customHeight="1">
      <c r="A24" s="31">
        <v>45222.0</v>
      </c>
      <c r="B24" s="32">
        <v>0.0</v>
      </c>
      <c r="C24" s="36"/>
      <c r="D24" s="7"/>
      <c r="E24" s="7"/>
      <c r="F24" s="28"/>
      <c r="G24" s="32">
        <f t="shared" si="1"/>
        <v>31500</v>
      </c>
      <c r="H24" s="32">
        <f>SUM(C8-G24)</f>
        <v>18500</v>
      </c>
      <c r="I24" s="34">
        <f>SUM(H24/C8)</f>
        <v>0.37</v>
      </c>
    </row>
    <row r="25" ht="19.5" customHeight="1">
      <c r="A25" s="37">
        <v>45253.0</v>
      </c>
      <c r="B25" s="38">
        <v>0.0</v>
      </c>
      <c r="C25" s="39"/>
      <c r="D25" s="40"/>
      <c r="E25" s="40"/>
      <c r="F25" s="41"/>
      <c r="G25" s="38">
        <f t="shared" si="1"/>
        <v>31500</v>
      </c>
      <c r="H25" s="38">
        <f>SUM(C8-G25)</f>
        <v>18500</v>
      </c>
      <c r="I25" s="42">
        <f>SUM(H25/C8)</f>
        <v>0.37</v>
      </c>
    </row>
    <row r="26" ht="15.75" customHeight="1"/>
    <row r="27" ht="15.75" customHeight="1">
      <c r="A27" s="15"/>
      <c r="B27" s="19"/>
      <c r="C27" s="43"/>
      <c r="D27" s="15"/>
      <c r="E27" s="15"/>
      <c r="F27" s="44"/>
      <c r="G27" s="45"/>
      <c r="H27" s="46"/>
      <c r="I27" s="44"/>
      <c r="J27" s="44"/>
      <c r="K27" s="44"/>
      <c r="L27" s="44"/>
      <c r="M27" s="47"/>
      <c r="N27" s="48"/>
    </row>
    <row r="28" ht="15.75" customHeight="1"/>
    <row r="29" ht="15.75" customHeight="1"/>
    <row r="30" ht="15.75" customHeight="1"/>
    <row r="31" ht="15.75" customHeight="1">
      <c r="H31" s="49" t="s">
        <v>31</v>
      </c>
    </row>
    <row r="32" ht="15.75" customHeight="1">
      <c r="H32" s="50" t="s">
        <v>32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A1:H1"/>
    <mergeCell ref="A2:B2"/>
    <mergeCell ref="C2:E2"/>
    <mergeCell ref="H2:I2"/>
    <mergeCell ref="A3:B3"/>
    <mergeCell ref="C3:E3"/>
    <mergeCell ref="H3:I3"/>
    <mergeCell ref="A4:B4"/>
    <mergeCell ref="C4:E4"/>
    <mergeCell ref="A5:B5"/>
    <mergeCell ref="C5:E5"/>
    <mergeCell ref="A6:B6"/>
    <mergeCell ref="C6:E6"/>
    <mergeCell ref="A8:B8"/>
    <mergeCell ref="C19:F19"/>
    <mergeCell ref="C20:F20"/>
    <mergeCell ref="C21:F21"/>
    <mergeCell ref="C22:F22"/>
    <mergeCell ref="C23:F23"/>
    <mergeCell ref="C24:F24"/>
    <mergeCell ref="C25:F25"/>
    <mergeCell ref="A12:I12"/>
    <mergeCell ref="C13:F13"/>
    <mergeCell ref="C14:F14"/>
    <mergeCell ref="C15:F15"/>
    <mergeCell ref="C16:F16"/>
    <mergeCell ref="C17:F17"/>
    <mergeCell ref="C18:F18"/>
  </mergeCells>
  <dataValidations>
    <dataValidation type="list" allowBlank="1" showErrorMessage="1" sqref="G9">
      <formula1>"Cash,In Kind,Both: Cash/In kind"</formula1>
    </dataValidation>
    <dataValidation type="list" allowBlank="1" showErrorMessage="1" sqref="G10">
      <formula1>"Government,Private"</formula1>
    </dataValidation>
    <dataValidation type="list" allowBlank="1" showErrorMessage="1" sqref="C3">
      <formula1>"Prevention &amp; Diversion,Host Homes,Youth Systems Navigation,Rapid Rehousing,Joint Transitional- Rapid Rehousing"</formula1>
    </dataValidation>
  </dataValidations>
  <hyperlinks>
    <hyperlink r:id="rId2" ref="C6"/>
    <hyperlink r:id="rId3" ref="H32"/>
  </hyperlinks>
  <printOptions/>
  <pageMargins bottom="0.75" footer="0.0" header="0.0" left="0.7" right="0.7" top="0.75"/>
  <pageSetup orientation="landscape"/>
  <drawing r:id="rId4"/>
  <legacy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29"/>
    <col customWidth="1" min="2" max="2" width="13.14"/>
    <col customWidth="1" min="3" max="3" width="16.29"/>
    <col customWidth="1" min="4" max="4" width="9.0"/>
    <col customWidth="1" min="5" max="5" width="13.14"/>
    <col customWidth="1" min="6" max="6" width="27.57"/>
    <col customWidth="1" min="7" max="7" width="22.43"/>
    <col customWidth="1" min="8" max="8" width="23.0"/>
    <col customWidth="1" min="9" max="9" width="20.57"/>
    <col customWidth="1" min="10" max="12" width="8.71"/>
  </cols>
  <sheetData>
    <row r="1">
      <c r="A1" s="51" t="s">
        <v>33</v>
      </c>
      <c r="B1" s="23"/>
      <c r="C1" s="23"/>
      <c r="D1" s="23"/>
      <c r="E1" s="23"/>
      <c r="F1" s="23"/>
      <c r="G1" s="23"/>
      <c r="H1" s="23"/>
      <c r="I1" s="52"/>
    </row>
    <row r="2">
      <c r="A2" s="53" t="s">
        <v>12</v>
      </c>
      <c r="B2" s="54" t="s">
        <v>34</v>
      </c>
      <c r="C2" s="55" t="s">
        <v>35</v>
      </c>
      <c r="D2" s="56" t="s">
        <v>36</v>
      </c>
      <c r="E2" s="56" t="s">
        <v>37</v>
      </c>
      <c r="F2" s="57" t="s">
        <v>38</v>
      </c>
      <c r="G2" s="54" t="s">
        <v>39</v>
      </c>
      <c r="H2" s="54" t="s">
        <v>40</v>
      </c>
      <c r="I2" s="54" t="s">
        <v>41</v>
      </c>
      <c r="K2" s="17"/>
      <c r="L2" s="17"/>
    </row>
    <row r="3">
      <c r="A3" s="58" t="s">
        <v>42</v>
      </c>
      <c r="B3" s="59" t="s">
        <v>14</v>
      </c>
      <c r="C3" s="60" t="s">
        <v>43</v>
      </c>
      <c r="D3" s="61" t="s">
        <v>44</v>
      </c>
      <c r="E3" s="62">
        <v>51000.0</v>
      </c>
      <c r="F3" s="63">
        <v>0.7</v>
      </c>
      <c r="G3" s="62" t="s">
        <v>45</v>
      </c>
      <c r="H3" s="64" t="s">
        <v>46</v>
      </c>
      <c r="I3" s="65">
        <v>30000.0</v>
      </c>
    </row>
    <row r="4">
      <c r="A4" s="58" t="s">
        <v>42</v>
      </c>
      <c r="B4" s="59" t="s">
        <v>14</v>
      </c>
      <c r="C4" s="66" t="s">
        <v>47</v>
      </c>
      <c r="D4" s="66"/>
      <c r="E4" s="48"/>
      <c r="F4" s="67">
        <v>1.0</v>
      </c>
      <c r="G4" s="62" t="s">
        <v>48</v>
      </c>
      <c r="H4" s="48" t="s">
        <v>47</v>
      </c>
      <c r="I4" s="68">
        <v>2000.0</v>
      </c>
    </row>
    <row r="5">
      <c r="A5" s="69"/>
      <c r="B5" s="66"/>
      <c r="C5" s="66"/>
      <c r="D5" s="66"/>
      <c r="E5" s="48"/>
      <c r="F5" s="67"/>
      <c r="G5" s="48"/>
      <c r="H5" s="48"/>
      <c r="I5" s="68"/>
    </row>
    <row r="6">
      <c r="A6" s="69"/>
      <c r="B6" s="66"/>
      <c r="C6" s="66"/>
      <c r="D6" s="66"/>
      <c r="E6" s="48"/>
      <c r="F6" s="67"/>
      <c r="G6" s="48"/>
      <c r="H6" s="48"/>
      <c r="I6" s="68"/>
    </row>
    <row r="7">
      <c r="A7" s="69"/>
      <c r="B7" s="66"/>
      <c r="C7" s="66"/>
      <c r="D7" s="66"/>
      <c r="E7" s="48"/>
      <c r="F7" s="67"/>
      <c r="G7" s="48"/>
      <c r="H7" s="48"/>
      <c r="I7" s="68"/>
    </row>
    <row r="8">
      <c r="A8" s="69"/>
      <c r="B8" s="66"/>
      <c r="C8" s="66"/>
      <c r="D8" s="66"/>
      <c r="E8" s="48"/>
      <c r="F8" s="67"/>
      <c r="G8" s="48"/>
      <c r="H8" s="48"/>
      <c r="I8" s="68"/>
    </row>
    <row r="9">
      <c r="A9" s="69"/>
      <c r="B9" s="66"/>
      <c r="C9" s="66"/>
      <c r="D9" s="66"/>
      <c r="E9" s="48"/>
      <c r="F9" s="67"/>
      <c r="G9" s="48"/>
      <c r="H9" s="48"/>
      <c r="I9" s="68"/>
    </row>
    <row r="10">
      <c r="A10" s="69"/>
      <c r="B10" s="66"/>
      <c r="C10" s="66"/>
      <c r="D10" s="66"/>
      <c r="E10" s="48"/>
      <c r="F10" s="67"/>
      <c r="G10" s="48"/>
      <c r="H10" s="48"/>
      <c r="I10" s="68"/>
    </row>
    <row r="11">
      <c r="A11" s="69"/>
      <c r="B11" s="66"/>
      <c r="C11" s="66"/>
      <c r="D11" s="66"/>
      <c r="E11" s="48"/>
      <c r="F11" s="67"/>
      <c r="G11" s="48"/>
      <c r="H11" s="48"/>
      <c r="I11" s="68"/>
    </row>
    <row r="12">
      <c r="A12" s="69"/>
      <c r="B12" s="66"/>
      <c r="C12" s="66"/>
      <c r="D12" s="66"/>
      <c r="E12" s="48"/>
      <c r="F12" s="67"/>
      <c r="G12" s="48"/>
      <c r="H12" s="48"/>
      <c r="I12" s="68"/>
    </row>
    <row r="13">
      <c r="A13" s="69"/>
      <c r="B13" s="66"/>
      <c r="C13" s="66"/>
      <c r="D13" s="66"/>
      <c r="E13" s="48"/>
      <c r="F13" s="67"/>
      <c r="G13" s="48"/>
      <c r="H13" s="48"/>
      <c r="I13" s="68"/>
    </row>
    <row r="14">
      <c r="A14" s="69"/>
      <c r="B14" s="66"/>
      <c r="C14" s="66"/>
      <c r="D14" s="66"/>
      <c r="E14" s="48"/>
      <c r="F14" s="67"/>
      <c r="G14" s="48"/>
      <c r="H14" s="48"/>
      <c r="I14" s="68"/>
    </row>
    <row r="15">
      <c r="A15" s="69"/>
      <c r="B15" s="66"/>
      <c r="C15" s="66"/>
      <c r="D15" s="66"/>
      <c r="E15" s="48"/>
      <c r="F15" s="67"/>
      <c r="G15" s="48"/>
      <c r="H15" s="48"/>
      <c r="I15" s="68"/>
    </row>
    <row r="16">
      <c r="A16" s="69"/>
      <c r="B16" s="66"/>
      <c r="C16" s="66"/>
      <c r="D16" s="66"/>
      <c r="E16" s="48"/>
      <c r="F16" s="67"/>
      <c r="G16" s="48"/>
      <c r="H16" s="48"/>
      <c r="I16" s="68"/>
    </row>
    <row r="17">
      <c r="A17" s="69"/>
      <c r="B17" s="66"/>
      <c r="C17" s="66"/>
      <c r="D17" s="66"/>
      <c r="E17" s="48"/>
      <c r="F17" s="67"/>
      <c r="G17" s="48"/>
      <c r="H17" s="48"/>
      <c r="I17" s="68"/>
    </row>
    <row r="18">
      <c r="A18" s="69"/>
      <c r="B18" s="66"/>
      <c r="C18" s="66"/>
      <c r="D18" s="66"/>
      <c r="E18" s="48"/>
      <c r="F18" s="67"/>
      <c r="G18" s="48"/>
      <c r="H18" s="48"/>
      <c r="I18" s="68"/>
    </row>
    <row r="19">
      <c r="A19" s="69"/>
      <c r="B19" s="66"/>
      <c r="C19" s="66"/>
      <c r="D19" s="66"/>
      <c r="E19" s="48"/>
      <c r="F19" s="67"/>
      <c r="G19" s="48"/>
      <c r="H19" s="48"/>
      <c r="I19" s="68"/>
    </row>
    <row r="20">
      <c r="A20" s="69"/>
      <c r="B20" s="66"/>
      <c r="C20" s="66"/>
      <c r="D20" s="66"/>
      <c r="E20" s="48"/>
      <c r="F20" s="67"/>
      <c r="G20" s="48"/>
      <c r="H20" s="48"/>
      <c r="I20" s="68"/>
    </row>
    <row r="21" ht="15.75" customHeight="1">
      <c r="A21" s="69"/>
      <c r="B21" s="66"/>
      <c r="C21" s="66"/>
      <c r="D21" s="66"/>
      <c r="E21" s="48"/>
      <c r="F21" s="67"/>
      <c r="G21" s="48"/>
      <c r="H21" s="48"/>
      <c r="I21" s="68"/>
    </row>
    <row r="22" ht="15.75" customHeight="1">
      <c r="A22" s="69"/>
      <c r="B22" s="66"/>
      <c r="C22" s="66"/>
      <c r="D22" s="66"/>
      <c r="E22" s="48"/>
      <c r="F22" s="67"/>
      <c r="G22" s="48"/>
      <c r="H22" s="48"/>
      <c r="I22" s="68"/>
    </row>
    <row r="23" ht="15.75" customHeight="1">
      <c r="A23" s="69"/>
      <c r="B23" s="66"/>
      <c r="C23" s="66"/>
      <c r="D23" s="66"/>
      <c r="E23" s="48"/>
      <c r="F23" s="67"/>
      <c r="G23" s="48"/>
      <c r="H23" s="48"/>
      <c r="I23" s="68"/>
    </row>
    <row r="24" ht="15.75" customHeight="1">
      <c r="A24" s="69"/>
      <c r="B24" s="66"/>
      <c r="C24" s="66"/>
      <c r="D24" s="66"/>
      <c r="E24" s="48"/>
      <c r="F24" s="67"/>
      <c r="G24" s="48"/>
      <c r="H24" s="48"/>
      <c r="I24" s="68"/>
    </row>
    <row r="25" ht="15.75" customHeight="1">
      <c r="A25" s="69"/>
      <c r="B25" s="66"/>
      <c r="C25" s="66"/>
      <c r="D25" s="66"/>
      <c r="E25" s="48"/>
      <c r="F25" s="67"/>
      <c r="G25" s="48"/>
      <c r="H25" s="48"/>
      <c r="I25" s="68"/>
    </row>
    <row r="26" ht="15.75" customHeight="1">
      <c r="A26" s="69"/>
      <c r="B26" s="66"/>
      <c r="C26" s="66"/>
      <c r="D26" s="66"/>
      <c r="E26" s="48"/>
      <c r="F26" s="67"/>
      <c r="G26" s="70"/>
      <c r="H26" s="70"/>
      <c r="I26" s="68"/>
    </row>
    <row r="27" ht="15.75" customHeight="1">
      <c r="A27" s="71"/>
      <c r="B27" s="72"/>
      <c r="C27" s="72"/>
      <c r="D27" s="72"/>
      <c r="E27" s="70"/>
      <c r="F27" s="73"/>
      <c r="G27" s="74"/>
      <c r="H27" s="74"/>
      <c r="I27" s="75"/>
    </row>
    <row r="28" ht="15.75" customHeight="1">
      <c r="A28" s="57" t="s">
        <v>49</v>
      </c>
      <c r="B28" s="76"/>
      <c r="C28" s="76"/>
      <c r="D28" s="76"/>
      <c r="E28" s="77">
        <f>SUM(E3:E27)</f>
        <v>51000</v>
      </c>
      <c r="F28" s="78"/>
      <c r="G28" s="76"/>
      <c r="H28" s="76"/>
      <c r="I28" s="79">
        <f>SUM(I3:I27)</f>
        <v>32000</v>
      </c>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
    <mergeCell ref="A1:I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6"/>
    <col customWidth="1" min="2" max="2" width="129.86"/>
    <col customWidth="1" min="3" max="3" width="0.14"/>
    <col customWidth="1" min="4" max="4" width="6.29"/>
    <col customWidth="1" min="5" max="8" width="8.71"/>
    <col customWidth="1" min="9" max="9" width="53.57"/>
    <col customWidth="1" min="10" max="26" width="8.71"/>
  </cols>
  <sheetData>
    <row r="1">
      <c r="A1" s="80" t="s">
        <v>50</v>
      </c>
      <c r="B1" s="81"/>
      <c r="C1" s="82"/>
      <c r="D1" s="82"/>
      <c r="E1" s="82"/>
      <c r="F1" s="82"/>
      <c r="G1" s="82"/>
      <c r="H1" s="82"/>
      <c r="I1" s="82"/>
      <c r="J1" s="83"/>
      <c r="K1" s="83"/>
      <c r="L1" s="83"/>
      <c r="M1" s="83"/>
      <c r="N1" s="83"/>
      <c r="O1" s="83"/>
      <c r="P1" s="83"/>
      <c r="Q1" s="83"/>
      <c r="R1" s="83"/>
      <c r="S1" s="83"/>
      <c r="T1" s="83"/>
      <c r="U1" s="83"/>
      <c r="V1" s="83"/>
      <c r="W1" s="83"/>
      <c r="X1" s="83"/>
      <c r="Y1" s="83"/>
      <c r="Z1" s="83"/>
    </row>
    <row r="2">
      <c r="A2" s="84"/>
      <c r="B2" s="85" t="s">
        <v>51</v>
      </c>
      <c r="C2" s="83"/>
      <c r="D2" s="83"/>
      <c r="E2" s="83"/>
      <c r="F2" s="83"/>
      <c r="G2" s="83"/>
      <c r="H2" s="83"/>
      <c r="I2" s="83"/>
      <c r="J2" s="83"/>
      <c r="K2" s="83"/>
      <c r="L2" s="83"/>
      <c r="M2" s="83"/>
      <c r="N2" s="83"/>
      <c r="O2" s="83"/>
      <c r="P2" s="83"/>
      <c r="Q2" s="83"/>
      <c r="R2" s="83"/>
      <c r="S2" s="83"/>
      <c r="T2" s="83"/>
      <c r="U2" s="83"/>
      <c r="V2" s="83"/>
      <c r="W2" s="83"/>
      <c r="X2" s="83"/>
      <c r="Y2" s="83"/>
      <c r="Z2" s="83"/>
    </row>
    <row r="3">
      <c r="A3" s="86">
        <v>1.0</v>
      </c>
      <c r="B3" s="87" t="s">
        <v>52</v>
      </c>
      <c r="C3" s="83"/>
      <c r="D3" s="83"/>
      <c r="E3" s="83"/>
      <c r="F3" s="83"/>
      <c r="G3" s="83"/>
      <c r="H3" s="83"/>
      <c r="I3" s="83"/>
      <c r="J3" s="83"/>
      <c r="K3" s="83"/>
      <c r="L3" s="83"/>
      <c r="M3" s="83"/>
      <c r="N3" s="83"/>
      <c r="O3" s="83"/>
      <c r="P3" s="83"/>
      <c r="Q3" s="83"/>
      <c r="R3" s="83"/>
      <c r="S3" s="83"/>
      <c r="T3" s="83"/>
      <c r="U3" s="83"/>
      <c r="V3" s="83"/>
      <c r="W3" s="83"/>
      <c r="X3" s="83"/>
      <c r="Y3" s="83"/>
      <c r="Z3" s="83"/>
    </row>
    <row r="4">
      <c r="A4" s="88">
        <v>2.0</v>
      </c>
      <c r="B4" s="89" t="s">
        <v>53</v>
      </c>
      <c r="C4" s="83"/>
      <c r="D4" s="83"/>
      <c r="E4" s="83"/>
      <c r="F4" s="83"/>
      <c r="G4" s="83"/>
      <c r="H4" s="83"/>
      <c r="I4" s="83"/>
      <c r="J4" s="83"/>
      <c r="K4" s="83"/>
      <c r="L4" s="83"/>
      <c r="M4" s="83"/>
      <c r="N4" s="83"/>
      <c r="O4" s="83"/>
      <c r="P4" s="83"/>
      <c r="Q4" s="83"/>
      <c r="R4" s="83"/>
      <c r="S4" s="83"/>
      <c r="T4" s="83"/>
      <c r="U4" s="83"/>
      <c r="V4" s="83"/>
      <c r="W4" s="83"/>
      <c r="X4" s="83"/>
      <c r="Y4" s="83"/>
      <c r="Z4" s="83"/>
    </row>
    <row r="5">
      <c r="A5" s="88">
        <v>3.0</v>
      </c>
      <c r="B5" s="89" t="s">
        <v>54</v>
      </c>
      <c r="C5" s="83"/>
      <c r="D5" s="83"/>
      <c r="E5" s="83"/>
      <c r="F5" s="83"/>
      <c r="G5" s="83"/>
      <c r="H5" s="83"/>
      <c r="I5" s="83"/>
      <c r="J5" s="83"/>
      <c r="K5" s="83"/>
      <c r="L5" s="83"/>
      <c r="M5" s="83"/>
      <c r="N5" s="83"/>
      <c r="O5" s="83"/>
      <c r="P5" s="83"/>
      <c r="Q5" s="83"/>
      <c r="R5" s="83"/>
      <c r="S5" s="83"/>
      <c r="T5" s="83"/>
      <c r="U5" s="83"/>
      <c r="V5" s="83"/>
      <c r="W5" s="83"/>
      <c r="X5" s="83"/>
      <c r="Y5" s="83"/>
      <c r="Z5" s="83"/>
    </row>
    <row r="6">
      <c r="A6" s="88">
        <v>4.0</v>
      </c>
      <c r="B6" s="89" t="s">
        <v>55</v>
      </c>
      <c r="C6" s="83"/>
      <c r="D6" s="83"/>
      <c r="E6" s="83"/>
      <c r="F6" s="83"/>
      <c r="G6" s="83"/>
      <c r="H6" s="83"/>
      <c r="I6" s="83"/>
      <c r="J6" s="83"/>
      <c r="K6" s="83"/>
      <c r="L6" s="83"/>
      <c r="M6" s="83"/>
      <c r="N6" s="83"/>
      <c r="O6" s="83"/>
      <c r="P6" s="83"/>
      <c r="Q6" s="83"/>
      <c r="R6" s="83"/>
      <c r="S6" s="83"/>
      <c r="T6" s="83"/>
      <c r="U6" s="83"/>
      <c r="V6" s="83"/>
      <c r="W6" s="83"/>
      <c r="X6" s="83"/>
      <c r="Y6" s="83"/>
      <c r="Z6" s="83"/>
    </row>
    <row r="7">
      <c r="A7" s="88">
        <v>5.0</v>
      </c>
      <c r="B7" s="89" t="s">
        <v>56</v>
      </c>
      <c r="C7" s="83"/>
      <c r="D7" s="83"/>
      <c r="E7" s="83"/>
      <c r="F7" s="83"/>
      <c r="G7" s="83"/>
      <c r="H7" s="83"/>
      <c r="I7" s="83"/>
      <c r="J7" s="83"/>
      <c r="K7" s="83"/>
      <c r="L7" s="83"/>
      <c r="M7" s="83"/>
      <c r="N7" s="83"/>
      <c r="O7" s="83"/>
      <c r="P7" s="83"/>
      <c r="Q7" s="83"/>
      <c r="R7" s="83"/>
      <c r="S7" s="83"/>
      <c r="T7" s="83"/>
      <c r="U7" s="83"/>
      <c r="V7" s="83"/>
      <c r="W7" s="83"/>
      <c r="X7" s="83"/>
      <c r="Y7" s="83"/>
      <c r="Z7" s="83"/>
    </row>
    <row r="8">
      <c r="A8" s="88">
        <v>6.0</v>
      </c>
      <c r="B8" s="89" t="s">
        <v>57</v>
      </c>
      <c r="C8" s="83"/>
      <c r="D8" s="83"/>
      <c r="E8" s="83"/>
      <c r="F8" s="83"/>
      <c r="G8" s="83"/>
      <c r="H8" s="83"/>
      <c r="I8" s="83"/>
      <c r="J8" s="83"/>
      <c r="K8" s="83"/>
      <c r="L8" s="83"/>
      <c r="M8" s="83"/>
      <c r="N8" s="83"/>
      <c r="O8" s="83"/>
      <c r="P8" s="83"/>
      <c r="Q8" s="83"/>
      <c r="R8" s="83"/>
      <c r="S8" s="83"/>
      <c r="T8" s="83"/>
      <c r="U8" s="83"/>
      <c r="V8" s="83"/>
      <c r="W8" s="83"/>
      <c r="X8" s="83"/>
      <c r="Y8" s="83"/>
      <c r="Z8" s="83"/>
    </row>
    <row r="9">
      <c r="A9" s="88">
        <v>7.0</v>
      </c>
      <c r="B9" s="89" t="s">
        <v>58</v>
      </c>
      <c r="C9" s="83"/>
      <c r="D9" s="83"/>
      <c r="E9" s="83"/>
      <c r="F9" s="83"/>
      <c r="G9" s="83"/>
      <c r="H9" s="83"/>
      <c r="I9" s="83"/>
      <c r="J9" s="83"/>
      <c r="K9" s="83"/>
      <c r="L9" s="83"/>
      <c r="M9" s="83"/>
      <c r="N9" s="83"/>
      <c r="O9" s="83"/>
      <c r="P9" s="83"/>
      <c r="Q9" s="83"/>
      <c r="R9" s="83"/>
      <c r="S9" s="83"/>
      <c r="T9" s="83"/>
      <c r="U9" s="83"/>
      <c r="V9" s="83"/>
      <c r="W9" s="83"/>
      <c r="X9" s="83"/>
      <c r="Y9" s="83"/>
      <c r="Z9" s="83"/>
    </row>
    <row r="10">
      <c r="A10" s="88">
        <v>8.0</v>
      </c>
      <c r="B10" s="89" t="s">
        <v>59</v>
      </c>
      <c r="C10" s="83"/>
      <c r="D10" s="83"/>
      <c r="E10" s="83"/>
      <c r="F10" s="83"/>
      <c r="G10" s="83"/>
      <c r="H10" s="83"/>
      <c r="I10" s="83"/>
      <c r="J10" s="83"/>
      <c r="K10" s="83"/>
      <c r="L10" s="83"/>
      <c r="M10" s="83"/>
      <c r="N10" s="83"/>
      <c r="O10" s="83"/>
      <c r="P10" s="83"/>
      <c r="Q10" s="83"/>
      <c r="R10" s="83"/>
      <c r="S10" s="83"/>
      <c r="T10" s="83"/>
      <c r="U10" s="83"/>
      <c r="V10" s="83"/>
      <c r="W10" s="83"/>
      <c r="X10" s="83"/>
      <c r="Y10" s="83"/>
      <c r="Z10" s="83"/>
    </row>
    <row r="11">
      <c r="A11" s="90">
        <v>9.0</v>
      </c>
      <c r="B11" s="91" t="s">
        <v>60</v>
      </c>
      <c r="C11" s="83"/>
      <c r="D11" s="83"/>
      <c r="E11" s="83"/>
      <c r="F11" s="83"/>
      <c r="G11" s="83"/>
      <c r="H11" s="83"/>
      <c r="I11" s="83"/>
      <c r="J11" s="83"/>
      <c r="K11" s="83"/>
      <c r="L11" s="83"/>
      <c r="M11" s="83"/>
      <c r="N11" s="83"/>
      <c r="O11" s="83"/>
      <c r="P11" s="83"/>
      <c r="Q11" s="83"/>
      <c r="R11" s="83"/>
      <c r="S11" s="83"/>
      <c r="T11" s="83"/>
      <c r="U11" s="83"/>
      <c r="V11" s="83"/>
      <c r="W11" s="83"/>
      <c r="X11" s="83"/>
      <c r="Y11" s="83"/>
      <c r="Z11" s="83"/>
    </row>
    <row r="12">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row>
    <row r="13">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row>
    <row r="14">
      <c r="A14" s="80" t="s">
        <v>61</v>
      </c>
      <c r="B14" s="81"/>
      <c r="C14" s="83"/>
      <c r="D14" s="83"/>
      <c r="E14" s="83"/>
      <c r="F14" s="83"/>
      <c r="G14" s="83"/>
      <c r="H14" s="83"/>
      <c r="I14" s="83"/>
      <c r="J14" s="83"/>
      <c r="K14" s="83"/>
      <c r="L14" s="83"/>
      <c r="M14" s="83"/>
      <c r="N14" s="83"/>
      <c r="O14" s="83"/>
      <c r="P14" s="83"/>
      <c r="Q14" s="83"/>
      <c r="R14" s="83"/>
      <c r="S14" s="83"/>
      <c r="T14" s="83"/>
      <c r="U14" s="83"/>
      <c r="V14" s="83"/>
      <c r="W14" s="83"/>
      <c r="X14" s="83"/>
      <c r="Y14" s="83"/>
      <c r="Z14" s="83"/>
    </row>
    <row r="15">
      <c r="A15" s="92">
        <v>1.0</v>
      </c>
      <c r="B15" s="93" t="s">
        <v>62</v>
      </c>
      <c r="C15" s="83"/>
      <c r="D15" s="83"/>
      <c r="E15" s="83"/>
      <c r="F15" s="83"/>
      <c r="G15" s="83"/>
      <c r="H15" s="83"/>
      <c r="I15" s="83"/>
      <c r="J15" s="83"/>
      <c r="K15" s="83"/>
      <c r="L15" s="83"/>
      <c r="M15" s="83"/>
      <c r="N15" s="83"/>
      <c r="O15" s="83"/>
      <c r="P15" s="83"/>
      <c r="Q15" s="83"/>
      <c r="R15" s="83"/>
      <c r="S15" s="83"/>
      <c r="T15" s="83"/>
      <c r="U15" s="83"/>
      <c r="V15" s="83"/>
      <c r="W15" s="83"/>
      <c r="X15" s="83"/>
      <c r="Y15" s="83"/>
      <c r="Z15" s="83"/>
    </row>
    <row r="16">
      <c r="A16" s="94">
        <v>2.0</v>
      </c>
      <c r="B16" s="89" t="s">
        <v>63</v>
      </c>
      <c r="C16" s="83"/>
      <c r="D16" s="83"/>
      <c r="E16" s="83"/>
      <c r="F16" s="83"/>
      <c r="G16" s="83"/>
      <c r="H16" s="83"/>
      <c r="I16" s="83"/>
      <c r="J16" s="83"/>
      <c r="K16" s="83"/>
      <c r="L16" s="83"/>
      <c r="M16" s="83"/>
      <c r="N16" s="83"/>
      <c r="O16" s="83"/>
      <c r="P16" s="83"/>
      <c r="Q16" s="83"/>
      <c r="R16" s="83"/>
      <c r="S16" s="83"/>
      <c r="T16" s="83"/>
      <c r="U16" s="83"/>
      <c r="V16" s="83"/>
      <c r="W16" s="83"/>
      <c r="X16" s="83"/>
      <c r="Y16" s="83"/>
      <c r="Z16" s="83"/>
    </row>
    <row r="17">
      <c r="A17" s="94">
        <v>3.0</v>
      </c>
      <c r="B17" s="95" t="s">
        <v>64</v>
      </c>
      <c r="C17" s="83"/>
      <c r="D17" s="83"/>
      <c r="E17" s="83"/>
      <c r="F17" s="83"/>
      <c r="G17" s="83"/>
      <c r="H17" s="83"/>
      <c r="I17" s="83"/>
      <c r="J17" s="83"/>
      <c r="K17" s="83"/>
      <c r="L17" s="83"/>
      <c r="M17" s="83"/>
      <c r="N17" s="83"/>
      <c r="O17" s="83"/>
      <c r="P17" s="83"/>
      <c r="Q17" s="83"/>
      <c r="R17" s="83"/>
      <c r="S17" s="83"/>
      <c r="T17" s="83"/>
      <c r="U17" s="83"/>
      <c r="V17" s="83"/>
      <c r="W17" s="83"/>
      <c r="X17" s="83"/>
      <c r="Y17" s="83"/>
      <c r="Z17" s="83"/>
    </row>
    <row r="18">
      <c r="A18" s="96">
        <v>4.0</v>
      </c>
      <c r="B18" s="97" t="s">
        <v>65</v>
      </c>
      <c r="C18" s="83"/>
      <c r="D18" s="83"/>
      <c r="E18" s="83"/>
      <c r="F18" s="83"/>
      <c r="G18" s="83"/>
      <c r="H18" s="83"/>
      <c r="I18" s="83"/>
      <c r="J18" s="83"/>
      <c r="K18" s="83"/>
      <c r="L18" s="83"/>
      <c r="M18" s="83"/>
      <c r="N18" s="83"/>
      <c r="O18" s="83"/>
      <c r="P18" s="83"/>
      <c r="Q18" s="83"/>
      <c r="R18" s="83"/>
      <c r="S18" s="83"/>
      <c r="T18" s="83"/>
      <c r="U18" s="83"/>
      <c r="V18" s="83"/>
      <c r="W18" s="83"/>
      <c r="X18" s="83"/>
      <c r="Y18" s="83"/>
      <c r="Z18" s="83"/>
    </row>
    <row r="19">
      <c r="A19" s="98">
        <v>5.0</v>
      </c>
      <c r="B19" s="99" t="s">
        <v>66</v>
      </c>
      <c r="C19" s="83"/>
      <c r="D19" s="83"/>
      <c r="E19" s="83"/>
      <c r="F19" s="83"/>
      <c r="G19" s="83"/>
      <c r="H19" s="83"/>
      <c r="I19" s="83"/>
      <c r="J19" s="83"/>
      <c r="K19" s="83"/>
      <c r="L19" s="83"/>
      <c r="M19" s="83"/>
      <c r="N19" s="83"/>
      <c r="O19" s="83"/>
      <c r="P19" s="83"/>
      <c r="Q19" s="83"/>
      <c r="R19" s="83"/>
      <c r="S19" s="83"/>
      <c r="T19" s="83"/>
      <c r="U19" s="83"/>
      <c r="V19" s="83"/>
      <c r="W19" s="83"/>
      <c r="X19" s="83"/>
      <c r="Y19" s="83"/>
      <c r="Z19" s="83"/>
    </row>
    <row r="20">
      <c r="A20" s="83"/>
      <c r="B20" s="100" t="s">
        <v>67</v>
      </c>
      <c r="C20" s="83"/>
      <c r="D20" s="83"/>
      <c r="E20" s="83"/>
      <c r="F20" s="83"/>
      <c r="G20" s="83"/>
      <c r="H20" s="83"/>
      <c r="I20" s="83"/>
      <c r="J20" s="83"/>
      <c r="K20" s="83"/>
      <c r="L20" s="83"/>
      <c r="M20" s="83"/>
      <c r="N20" s="83"/>
      <c r="O20" s="83"/>
      <c r="P20" s="83"/>
      <c r="Q20" s="83"/>
      <c r="R20" s="83"/>
      <c r="S20" s="83"/>
      <c r="T20" s="83"/>
      <c r="U20" s="83"/>
      <c r="V20" s="83"/>
      <c r="W20" s="83"/>
      <c r="X20" s="83"/>
      <c r="Y20" s="83"/>
      <c r="Z20" s="83"/>
    </row>
    <row r="21">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row>
    <row r="22" ht="15.75" customHeight="1">
      <c r="A22" s="83"/>
      <c r="B22" s="101" t="s">
        <v>68</v>
      </c>
      <c r="C22" s="83"/>
      <c r="D22" s="83"/>
      <c r="E22" s="83"/>
      <c r="F22" s="83"/>
      <c r="G22" s="83"/>
      <c r="H22" s="83"/>
      <c r="I22" s="83"/>
      <c r="J22" s="83"/>
      <c r="K22" s="83"/>
      <c r="L22" s="83"/>
      <c r="M22" s="83"/>
      <c r="N22" s="83"/>
      <c r="O22" s="83"/>
      <c r="P22" s="83"/>
      <c r="Q22" s="83"/>
      <c r="R22" s="83"/>
      <c r="S22" s="83"/>
      <c r="T22" s="83"/>
      <c r="U22" s="83"/>
      <c r="V22" s="83"/>
      <c r="W22" s="83"/>
      <c r="X22" s="83"/>
      <c r="Y22" s="83"/>
      <c r="Z22" s="83"/>
    </row>
    <row r="23" ht="15.75" customHeight="1">
      <c r="A23" s="83"/>
      <c r="C23" s="83"/>
      <c r="D23" s="83"/>
      <c r="E23" s="83"/>
      <c r="F23" s="83"/>
      <c r="G23" s="83"/>
      <c r="H23" s="83"/>
      <c r="I23" s="83"/>
      <c r="J23" s="83"/>
      <c r="K23" s="83"/>
      <c r="L23" s="83"/>
      <c r="M23" s="83"/>
      <c r="N23" s="83"/>
      <c r="O23" s="83"/>
      <c r="P23" s="83"/>
      <c r="Q23" s="83"/>
      <c r="R23" s="83"/>
      <c r="S23" s="83"/>
      <c r="T23" s="83"/>
      <c r="U23" s="83"/>
      <c r="V23" s="83"/>
      <c r="W23" s="83"/>
      <c r="X23" s="83"/>
      <c r="Y23" s="83"/>
      <c r="Z23" s="83"/>
    </row>
    <row r="24" ht="15.75" customHeight="1">
      <c r="A24" s="83"/>
      <c r="C24" s="83"/>
      <c r="D24" s="83"/>
      <c r="E24" s="83"/>
      <c r="F24" s="83"/>
      <c r="G24" s="83"/>
      <c r="H24" s="83"/>
      <c r="I24" s="83"/>
      <c r="J24" s="83"/>
      <c r="K24" s="83"/>
      <c r="L24" s="83"/>
      <c r="M24" s="83"/>
      <c r="N24" s="83"/>
      <c r="O24" s="83"/>
      <c r="P24" s="83"/>
      <c r="Q24" s="83"/>
      <c r="R24" s="83"/>
      <c r="S24" s="83"/>
      <c r="T24" s="83"/>
      <c r="U24" s="83"/>
      <c r="V24" s="83"/>
      <c r="W24" s="83"/>
      <c r="X24" s="83"/>
      <c r="Y24" s="83"/>
      <c r="Z24" s="83"/>
    </row>
    <row r="25" ht="15.75" customHeight="1">
      <c r="A25" s="83"/>
      <c r="C25" s="83"/>
      <c r="D25" s="83"/>
      <c r="E25" s="83"/>
      <c r="F25" s="83"/>
      <c r="G25" s="83"/>
      <c r="H25" s="83"/>
      <c r="I25" s="83"/>
      <c r="J25" s="83"/>
      <c r="K25" s="83"/>
      <c r="L25" s="83"/>
      <c r="M25" s="83"/>
      <c r="N25" s="83"/>
      <c r="O25" s="83"/>
      <c r="P25" s="83"/>
      <c r="Q25" s="83"/>
      <c r="R25" s="83"/>
      <c r="S25" s="83"/>
      <c r="T25" s="83"/>
      <c r="U25" s="83"/>
      <c r="V25" s="83"/>
      <c r="W25" s="83"/>
      <c r="X25" s="83"/>
      <c r="Y25" s="83"/>
      <c r="Z25" s="83"/>
    </row>
    <row r="26" ht="15.75" customHeight="1">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ht="15.75" customHeight="1">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row>
    <row r="28" ht="15.75" customHeight="1">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row>
    <row r="29" ht="15.75" customHeight="1">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ht="15.75" customHeight="1">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ht="15.75" customHeight="1">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ht="15.75" customHeight="1">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ht="15.75" customHeight="1">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ht="15.75" customHeight="1">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ht="15.75" customHeight="1">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ht="15.75" customHeight="1">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ht="15.75" customHeight="1">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ht="15.75" customHeight="1">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ht="15.75" customHeight="1">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ht="15.75" customHeight="1">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ht="15.75" customHeight="1">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ht="15.75" customHeight="1">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ht="15.75" customHeight="1">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ht="15.75"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ht="15.75" customHeight="1">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ht="15.75" customHeight="1">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ht="15.75" customHeight="1">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ht="15.75" customHeight="1">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ht="15.75" customHeight="1">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ht="15.75"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ht="15.75"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ht="15.75" customHeight="1">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ht="15.75"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ht="15.75"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ht="15.75" customHeigh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ht="15.75" customHeight="1">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ht="15.75" customHeigh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ht="15.75" customHeight="1">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ht="15.75" customHeight="1">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ht="15.75"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ht="15.75" customHeight="1">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ht="15.75" customHeight="1">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ht="15.75" customHeight="1">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ht="15.75"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ht="15.75" customHeigh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ht="15.75"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ht="15.75"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ht="15.75"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ht="15.75"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ht="15.75"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ht="15.75" customHeight="1">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ht="15.75" customHeight="1">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ht="15.75"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ht="15.75"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ht="15.75"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ht="15.75"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ht="15.75"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ht="15.75"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ht="15.75"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ht="15.75"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ht="15.75"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ht="15.75"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ht="15.75"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ht="15.75"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ht="15.75"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ht="15.75"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ht="15.75"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ht="15.75" customHeight="1">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ht="15.75" customHeight="1">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ht="15.75" customHeight="1">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ht="15.75" customHeight="1">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ht="15.75" customHeight="1">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ht="15.75"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ht="15.75" customHeight="1">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ht="15.75" customHeight="1">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ht="15.75" customHeight="1">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ht="15.75" customHeight="1">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ht="15.75" customHeight="1">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ht="15.75" customHeight="1">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ht="15.75" customHeight="1">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ht="15.75" customHeight="1">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ht="15.75"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ht="15.75" customHeight="1">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ht="15.75" customHeight="1">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ht="15.75"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ht="15.75" customHeight="1">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ht="15.75" customHeight="1">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ht="15.75" customHeight="1">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ht="15.75" customHeight="1">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ht="15.75" customHeight="1">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ht="15.75" customHeight="1">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ht="15.75" customHeight="1">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ht="15.75" customHeight="1">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ht="15.75" customHeight="1">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ht="15.75" customHeight="1">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ht="15.75" customHeight="1">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ht="15.75" customHeight="1">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ht="15.75" customHeight="1">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ht="15.75" customHeight="1">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ht="15.75" customHeight="1">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ht="15.75" customHeight="1">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ht="15.75" customHeight="1">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ht="15.75" customHeight="1">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ht="15.75" customHeight="1">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ht="15.75" customHeight="1">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ht="15.75" customHeight="1">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ht="15.75" customHeight="1">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ht="15.75" customHeight="1">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ht="15.75" customHeight="1">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ht="15.75" customHeight="1">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ht="15.75" customHeight="1">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ht="15.75" customHeight="1">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ht="15.75" customHeight="1">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ht="15.75" customHeight="1">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ht="15.75" customHeight="1">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ht="15.75" customHeight="1">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ht="15.75" customHeight="1">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ht="15.75" customHeight="1">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ht="15.75" customHeight="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ht="15.75" customHeight="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ht="15.75" customHeight="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ht="15.75" customHeight="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ht="15.75" customHeight="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ht="15.75" customHeight="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ht="15.75" customHeight="1">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ht="15.75" customHeight="1">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ht="15.75" customHeight="1">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ht="15.75" customHeight="1">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ht="15.75" customHeight="1">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ht="15.75" customHeight="1">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ht="15.75" customHeight="1">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ht="15.75" customHeight="1">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ht="15.75" customHeight="1">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ht="15.75" customHeight="1">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ht="15.75" customHeight="1">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ht="15.75" customHeight="1">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ht="15.75" customHeight="1">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ht="15.75" customHeight="1">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ht="15.75" customHeight="1">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ht="15.75" customHeight="1">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ht="15.75" customHeight="1">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ht="15.75" customHeight="1">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ht="15.75" customHeight="1">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ht="15.75" customHeight="1">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ht="15.75" customHeight="1">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ht="15.75" customHeight="1">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ht="15.75" customHeight="1">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ht="15.75" customHeight="1">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ht="15.75" customHeight="1">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ht="15.75" customHeight="1">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ht="15.75" customHeight="1">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ht="15.75" customHeight="1">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ht="15.75" customHeight="1">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ht="15.75" customHeight="1">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ht="15.75" customHeight="1">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ht="15.75" customHeight="1">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ht="15.75" customHeight="1">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ht="15.75" customHeight="1">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ht="15.75" customHeight="1">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ht="15.75" customHeight="1">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ht="15.75" customHeight="1">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ht="15.75" customHeight="1">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ht="15.75" customHeight="1">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ht="15.75" customHeight="1">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ht="15.75" customHeight="1">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ht="15.75" customHeight="1">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ht="15.75" customHeight="1">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ht="15.75" customHeight="1">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ht="15.75" customHeight="1">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ht="15.75" customHeight="1">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ht="15.75" customHeight="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ht="15.75" customHeight="1">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ht="15.75" customHeight="1">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ht="15.75" customHeight="1">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ht="15.75" customHeight="1">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ht="15.75" customHeight="1">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ht="15.75" customHeight="1">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ht="15.75" customHeight="1">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ht="15.75" customHeight="1">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ht="15.75" customHeight="1">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ht="15.75" customHeight="1">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ht="15.75" customHeight="1">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ht="15.75" customHeight="1">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ht="15.75" customHeight="1">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ht="15.75" customHeight="1">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ht="15.75" customHeight="1">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ht="15.75" customHeight="1">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ht="15.75" customHeight="1">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ht="15.75" customHeight="1">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ht="15.75" customHeight="1">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ht="15.75" customHeight="1">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ht="15.75" customHeight="1">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ht="15.75" customHeight="1">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ht="15.75" customHeight="1">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ht="15.75" customHeight="1">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ht="15.75" customHeight="1">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ht="15.75" customHeight="1">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ht="15.75" customHeight="1">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ht="15.75" customHeight="1">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ht="15.75" customHeight="1">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ht="15.7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ht="15.7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ht="15.7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ht="15.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ht="15.75"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ht="15.75"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ht="15.75"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ht="15.75"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ht="15.75"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ht="15.75"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ht="15.75"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ht="15.75"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ht="15.75"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ht="15.7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ht="15.7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ht="15.7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ht="15.7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ht="15.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ht="15.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ht="15.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row r="1001" ht="15.75" customHeight="1">
      <c r="A1001" s="83"/>
      <c r="B1001" s="83"/>
      <c r="C1001" s="83"/>
      <c r="D1001" s="83"/>
      <c r="E1001" s="83"/>
      <c r="F1001" s="83"/>
      <c r="G1001" s="83"/>
      <c r="H1001" s="83"/>
      <c r="I1001" s="83"/>
      <c r="J1001" s="83"/>
      <c r="K1001" s="83"/>
      <c r="L1001" s="83"/>
      <c r="M1001" s="83"/>
      <c r="N1001" s="83"/>
      <c r="O1001" s="83"/>
      <c r="P1001" s="83"/>
      <c r="Q1001" s="83"/>
      <c r="R1001" s="83"/>
      <c r="S1001" s="83"/>
      <c r="T1001" s="83"/>
      <c r="U1001" s="83"/>
      <c r="V1001" s="83"/>
      <c r="W1001" s="83"/>
      <c r="X1001" s="83"/>
      <c r="Y1001" s="83"/>
      <c r="Z1001" s="83"/>
    </row>
  </sheetData>
  <mergeCells count="3">
    <mergeCell ref="A1:B1"/>
    <mergeCell ref="A14:B14"/>
    <mergeCell ref="B22:B25"/>
  </mergeCells>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49.0"/>
  </cols>
  <sheetData>
    <row r="1">
      <c r="A1" s="102" t="s">
        <v>69</v>
      </c>
    </row>
    <row r="2">
      <c r="A2" s="103" t="s">
        <v>70</v>
      </c>
    </row>
    <row r="3">
      <c r="A3" s="104"/>
    </row>
    <row r="4">
      <c r="A4" s="103" t="s">
        <v>71</v>
      </c>
    </row>
    <row r="5">
      <c r="A5" s="103" t="s">
        <v>72</v>
      </c>
    </row>
    <row r="6">
      <c r="A6" s="103" t="s">
        <v>73</v>
      </c>
    </row>
    <row r="7">
      <c r="A7" s="103" t="s">
        <v>74</v>
      </c>
      <c r="C7" s="105" t="s">
        <v>75</v>
      </c>
    </row>
    <row r="29">
      <c r="A29" s="106" t="s">
        <v>76</v>
      </c>
    </row>
    <row r="30">
      <c r="A30" s="107" t="s">
        <v>77</v>
      </c>
    </row>
    <row r="31">
      <c r="A31" s="107" t="s">
        <v>78</v>
      </c>
    </row>
    <row r="32">
      <c r="A32" s="107" t="s">
        <v>79</v>
      </c>
    </row>
    <row r="33">
      <c r="A33" s="107" t="s">
        <v>80</v>
      </c>
    </row>
    <row r="34">
      <c r="A34" s="107" t="s">
        <v>81</v>
      </c>
    </row>
  </sheetData>
  <mergeCells count="1">
    <mergeCell ref="C7:F15"/>
  </mergeCells>
  <hyperlinks>
    <hyperlink r:id="rId1" ref="A1"/>
    <hyperlink r:id="rId2" ref="A29"/>
  </hyperlinks>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2022-01-08T00:35:50Z</dcterms:created>
  <dc:creator>Aimee Cox;Jessica.Torres@rtfhsd.org</dc:creator>
</cp:coreProperties>
</file>